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firstSheet="4" activeTab="7"/>
  </bookViews>
  <sheets>
    <sheet name="итоговый слалом каяк" sheetId="1" r:id="rId1"/>
    <sheet name="итоговый слалом" sheetId="2" r:id="rId2"/>
    <sheet name="итоговый без-сть каяк" sheetId="3" r:id="rId3"/>
    <sheet name="итоговый безопасность" sheetId="4" r:id="rId4"/>
    <sheet name="итоговый без-сть команда" sheetId="5" r:id="rId5"/>
    <sheet name="итоговый слалом гигант" sheetId="6" r:id="rId6"/>
    <sheet name="итоговый команда" sheetId="7" r:id="rId7"/>
    <sheet name="итоговый общ-лич" sheetId="8" r:id="rId8"/>
  </sheets>
  <definedNames>
    <definedName name="_xlnm.Print_Titles" localSheetId="3">'итоговый безопасность'!$2:$8</definedName>
    <definedName name="_xlnm.Print_Titles" localSheetId="2">'итоговый без-сть каяк'!$7:$8</definedName>
    <definedName name="_xlnm.Print_Titles" localSheetId="4">'итоговый без-сть команда'!$7:$8</definedName>
    <definedName name="_xlnm.Print_Titles" localSheetId="6">'итоговый команда'!$8:$9</definedName>
    <definedName name="_xlnm.Print_Titles" localSheetId="7">'итоговый общ-лич'!$2:$8</definedName>
    <definedName name="_xlnm.Print_Titles" localSheetId="1">'итоговый слалом'!$2:$8</definedName>
    <definedName name="_xlnm.Print_Titles" localSheetId="5">'итоговый слалом гигант'!$2:$8</definedName>
    <definedName name="_xlnm.Print_Titles" localSheetId="0">'итоговый слалом каяк'!$10:$11</definedName>
    <definedName name="_xlnm.Print_Area" localSheetId="3">'итоговый безопасность'!$A$1:$M$43</definedName>
    <definedName name="_xlnm.Print_Area" localSheetId="2">'итоговый без-сть каяк'!$A$1:$L$18</definedName>
    <definedName name="_xlnm.Print_Area" localSheetId="4">'итоговый без-сть команда'!$A$1:$J$13</definedName>
    <definedName name="_xlnm.Print_Area" localSheetId="6">'итоговый команда'!$A$1:$Z$31</definedName>
    <definedName name="_xlnm.Print_Area" localSheetId="7">'итоговый общ-лич'!$A$1:$I$55</definedName>
    <definedName name="_xlnm.Print_Area" localSheetId="1">'итоговый слалом'!$A$1:$AA$68</definedName>
    <definedName name="_xlnm.Print_Area" localSheetId="5">'итоговый слалом гигант'!$A$1:$P$37</definedName>
    <definedName name="_xlnm.Print_Area" localSheetId="0">'итоговый слалом каяк'!$A$1:$AA$36</definedName>
  </definedNames>
  <calcPr fullCalcOnLoad="1"/>
</workbook>
</file>

<file path=xl/sharedStrings.xml><?xml version="1.0" encoding="utf-8"?>
<sst xmlns="http://schemas.openxmlformats.org/spreadsheetml/2006/main" count="497" uniqueCount="120">
  <si>
    <t>№  нагруд</t>
  </si>
  <si>
    <t>Время старта</t>
  </si>
  <si>
    <t>Время финиша</t>
  </si>
  <si>
    <t>Итого время</t>
  </si>
  <si>
    <t>Штрафы на воротах</t>
  </si>
  <si>
    <t>Итого штрафы</t>
  </si>
  <si>
    <t>Результат</t>
  </si>
  <si>
    <t>Место</t>
  </si>
  <si>
    <t>кат</t>
  </si>
  <si>
    <t>ФИО</t>
  </si>
  <si>
    <t>Результат времени</t>
  </si>
  <si>
    <t>попытка</t>
  </si>
  <si>
    <t>Итого</t>
  </si>
  <si>
    <t>Федерация спортивного туризма Пермского края</t>
  </si>
  <si>
    <t>Пикулев Андрей</t>
  </si>
  <si>
    <t>Результат штрафов</t>
  </si>
  <si>
    <t>№  наг</t>
  </si>
  <si>
    <t>к-1м</t>
  </si>
  <si>
    <t>Уваров Сергей</t>
  </si>
  <si>
    <t>к-2м</t>
  </si>
  <si>
    <t>к-2ж</t>
  </si>
  <si>
    <t>Соколов Станислав, Сарапулова Наталья</t>
  </si>
  <si>
    <t xml:space="preserve">Чемпионат Пермского края по спортивному туризму (дисциплина - дистанция водная) </t>
  </si>
  <si>
    <t>27-29.05.2011</t>
  </si>
  <si>
    <t>к-4м</t>
  </si>
  <si>
    <t>к-4ж</t>
  </si>
  <si>
    <t>Ужегов Павел, Гончаренко Павел</t>
  </si>
  <si>
    <t>Марков Дмитрий, Комлев Олег</t>
  </si>
  <si>
    <t>Радин Игорь, Юминов Сергей, Иванов Андрей, Иванов Владимир</t>
  </si>
  <si>
    <t>Маркус Гайбауэр</t>
  </si>
  <si>
    <t>Олещенко Галина, Шестакова Светлана</t>
  </si>
  <si>
    <t>Гончаренко Сергей, Нешатаев Виктор, Дорофеев Егор, Шеин Евгений</t>
  </si>
  <si>
    <t>Говер Тимофей</t>
  </si>
  <si>
    <t>Романов Игорь, Лепихин Кирилл</t>
  </si>
  <si>
    <t>Пучнин Константин, Кошурников  Алексей</t>
  </si>
  <si>
    <t>Нургалеев Алексей, Слотин Юрий, Чечков Андрей, Плохой Александр</t>
  </si>
  <si>
    <t>Демина Ольга, Тупицына Надежда</t>
  </si>
  <si>
    <t>Демин Сергей</t>
  </si>
  <si>
    <t>Яцына Валерий, Подшивалов Алексей</t>
  </si>
  <si>
    <t>Смирнова Евгения, Сюткина Оксана, Баталова Мария, Важенина Оксана</t>
  </si>
  <si>
    <t>Шамсутдинов Евгений, Иващенко, Бессчетных, Кедрачев Александр</t>
  </si>
  <si>
    <t xml:space="preserve">Мударисов </t>
  </si>
  <si>
    <t>Сапунова Мария, Кубина Елена</t>
  </si>
  <si>
    <t>Сапунов Роман, Липнягов Владимир,Тропков Артем, Марфин Андрей</t>
  </si>
  <si>
    <t>Бадалов Василий, Бабинцев Семен, Балмашев Василий, Балмашев Николай</t>
  </si>
  <si>
    <t>Говер Павел, Окунцов Илья</t>
  </si>
  <si>
    <t>Лядов Алексей, Лядов Сергей</t>
  </si>
  <si>
    <t>Швырев Андрей, Симонов Артем</t>
  </si>
  <si>
    <t>Швырева Анастасия, Парфенова Екатерина</t>
  </si>
  <si>
    <t>Гринев Михаил, Кажин Александр, Рогозин Андрей, Патрушев Алексей</t>
  </si>
  <si>
    <t>Четина Екатерина, Шулакова Елена, Завьялова Елена, Горовцова Марина</t>
  </si>
  <si>
    <t>Соколов Николай, Тюлькин Андрей</t>
  </si>
  <si>
    <t>Цаплин Евгений</t>
  </si>
  <si>
    <t>Репчик Михаил</t>
  </si>
  <si>
    <t>Юрченко Михаил</t>
  </si>
  <si>
    <t>Селедкова Наталья, Степанова Снежана</t>
  </si>
  <si>
    <t>к-1М</t>
  </si>
  <si>
    <t>к-4М</t>
  </si>
  <si>
    <t>К-4Ж</t>
  </si>
  <si>
    <t>Спрогис Константин, Орлов Евгений</t>
  </si>
  <si>
    <t>Ждахин Дмитрий, Мухатаев Михаил</t>
  </si>
  <si>
    <t>250</t>
  </si>
  <si>
    <t>262</t>
  </si>
  <si>
    <t>244</t>
  </si>
  <si>
    <t>242</t>
  </si>
  <si>
    <t>нет финиша</t>
  </si>
  <si>
    <t>Серебряков Дмитрий</t>
  </si>
  <si>
    <t>284</t>
  </si>
  <si>
    <t>282</t>
  </si>
  <si>
    <t>238</t>
  </si>
  <si>
    <t>223</t>
  </si>
  <si>
    <t>264</t>
  </si>
  <si>
    <t>261</t>
  </si>
  <si>
    <t>212</t>
  </si>
  <si>
    <t>178</t>
  </si>
  <si>
    <t>Команда</t>
  </si>
  <si>
    <t>№  старт</t>
  </si>
  <si>
    <t>Безопасность личная</t>
  </si>
  <si>
    <t>Слалом</t>
  </si>
  <si>
    <t>ворота</t>
  </si>
  <si>
    <t>нет старта</t>
  </si>
  <si>
    <t>2 этап</t>
  </si>
  <si>
    <t>Лукоморье</t>
  </si>
  <si>
    <t>Алмаз</t>
  </si>
  <si>
    <t>Жизнь дорога</t>
  </si>
  <si>
    <t>Майский</t>
  </si>
  <si>
    <t>Быть добру</t>
  </si>
  <si>
    <t>Слалом гигант</t>
  </si>
  <si>
    <t>Безопасность</t>
  </si>
  <si>
    <t>к4м</t>
  </si>
  <si>
    <t>место</t>
  </si>
  <si>
    <t>очки</t>
  </si>
  <si>
    <t>к2м</t>
  </si>
  <si>
    <t>к2ж</t>
  </si>
  <si>
    <t>к1м</t>
  </si>
  <si>
    <t>Слалом-гигант</t>
  </si>
  <si>
    <t>итого</t>
  </si>
  <si>
    <t>слалом</t>
  </si>
  <si>
    <t>Министерство по физической культуре и спорту</t>
  </si>
  <si>
    <t>Командный зачет</t>
  </si>
  <si>
    <t>Общий личный зачет</t>
  </si>
  <si>
    <t xml:space="preserve">безопасность </t>
  </si>
  <si>
    <t>итого очки</t>
  </si>
  <si>
    <t>Уральские мамонты</t>
  </si>
  <si>
    <t>БЭКС 2</t>
  </si>
  <si>
    <t>БЭКС 1 говер</t>
  </si>
  <si>
    <t>Чернушка</t>
  </si>
  <si>
    <t>Жизнь дорога 2</t>
  </si>
  <si>
    <t>Быть добру 2</t>
  </si>
  <si>
    <t>Лукоморье 2</t>
  </si>
  <si>
    <t xml:space="preserve">Майский 2 </t>
  </si>
  <si>
    <t>к4ж</t>
  </si>
  <si>
    <t>Австрия</t>
  </si>
  <si>
    <t>Безопасность: командная гонка</t>
  </si>
  <si>
    <t>Главный секретарь</t>
  </si>
  <si>
    <t>Попова А.И.</t>
  </si>
  <si>
    <t>Главный судья</t>
  </si>
  <si>
    <t>Плеханов А.В.</t>
  </si>
  <si>
    <t>Шамсутдинов Евгений, Иващенко, Бессчетных, Кидрачев Александр</t>
  </si>
  <si>
    <t>Гончаренко Сергей, Нешатаев Виктор, Дорофеев Егор, Шейкин Евгений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</si>
</sst>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16">
    <font>
      <sz val="10"/>
      <name val="Arial Cyr"/>
      <family val="0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8"/>
      <name val="Arial Cyr"/>
      <family val="0"/>
    </font>
    <font>
      <u val="single"/>
      <sz val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2" borderId="1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4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21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1" fontId="15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AG44"/>
  <sheetViews>
    <sheetView view="pageBreakPreview" zoomScale="75" zoomScaleNormal="75" zoomScaleSheetLayoutView="75" workbookViewId="0" topLeftCell="A1">
      <selection activeCell="B33" sqref="B33:H34"/>
    </sheetView>
  </sheetViews>
  <sheetFormatPr defaultColWidth="9.00390625" defaultRowHeight="12.75"/>
  <cols>
    <col min="1" max="1" width="6.75390625" style="25" customWidth="1"/>
    <col min="2" max="2" width="16.25390625" style="4" customWidth="1"/>
    <col min="3" max="3" width="8.125" style="1" customWidth="1"/>
    <col min="4" max="4" width="6.125" style="0" customWidth="1"/>
    <col min="5" max="5" width="8.125" style="0" customWidth="1"/>
    <col min="6" max="6" width="8.25390625" style="0" customWidth="1"/>
    <col min="7" max="7" width="9.25390625" style="1" customWidth="1"/>
    <col min="8" max="8" width="8.625" style="1" customWidth="1"/>
    <col min="9" max="11" width="3.625" style="1" bestFit="1" customWidth="1"/>
    <col min="12" max="12" width="4.75390625" style="1" bestFit="1" customWidth="1"/>
    <col min="13" max="13" width="3.625" style="1" bestFit="1" customWidth="1"/>
    <col min="14" max="14" width="3.625" style="1" customWidth="1"/>
    <col min="15" max="15" width="3.625" style="1" bestFit="1" customWidth="1"/>
    <col min="16" max="19" width="3.625" style="1" customWidth="1"/>
    <col min="20" max="22" width="3.625" style="1" bestFit="1" customWidth="1"/>
    <col min="23" max="23" width="4.00390625" style="1" bestFit="1" customWidth="1"/>
    <col min="24" max="24" width="5.25390625" style="1" customWidth="1"/>
    <col min="25" max="25" width="11.00390625" style="1" customWidth="1"/>
    <col min="26" max="26" width="10.75390625" style="1" customWidth="1"/>
    <col min="27" max="27" width="8.375" style="6" customWidth="1"/>
    <col min="28" max="28" width="7.25390625" style="1" customWidth="1"/>
  </cols>
  <sheetData>
    <row r="2" spans="1:9" ht="18">
      <c r="A2" s="12" t="s">
        <v>98</v>
      </c>
      <c r="D2" s="1"/>
      <c r="E2" s="1"/>
      <c r="F2" s="1"/>
      <c r="I2"/>
    </row>
    <row r="3" spans="1:33" ht="18">
      <c r="A3" s="12" t="s">
        <v>13</v>
      </c>
      <c r="B3" s="12"/>
      <c r="C3" s="12"/>
      <c r="D3" s="12"/>
      <c r="E3" s="12"/>
      <c r="F3" s="12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8">
      <c r="A4" s="12" t="s">
        <v>22</v>
      </c>
      <c r="B4" s="12"/>
      <c r="C4" s="12"/>
      <c r="D4" s="12"/>
      <c r="E4" s="12"/>
      <c r="F4" s="12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8">
      <c r="A5" s="12"/>
      <c r="B5" s="12"/>
      <c r="C5" s="12"/>
      <c r="D5" s="12"/>
      <c r="E5" s="12"/>
      <c r="F5" s="12"/>
      <c r="G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5.75">
      <c r="A6" s="13"/>
      <c r="B6" s="13"/>
      <c r="C6" s="13"/>
      <c r="D6" s="13" t="s">
        <v>23</v>
      </c>
      <c r="E6" s="13"/>
      <c r="F6" s="13"/>
      <c r="G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3" ht="9" customHeight="1">
      <c r="B7" s="13"/>
      <c r="C7" s="23"/>
      <c r="D7" s="13"/>
      <c r="E7" s="13"/>
      <c r="F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2:33" ht="18" hidden="1">
      <c r="B8" s="14"/>
      <c r="C8" s="24"/>
      <c r="D8" s="14"/>
      <c r="E8" s="14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ht="18">
      <c r="Q9" s="1" t="s">
        <v>78</v>
      </c>
    </row>
    <row r="10" spans="1:27" ht="26.25" customHeight="1">
      <c r="A10" s="72" t="s">
        <v>0</v>
      </c>
      <c r="B10" s="69" t="s">
        <v>9</v>
      </c>
      <c r="C10" s="69" t="s">
        <v>11</v>
      </c>
      <c r="D10" s="69" t="s">
        <v>8</v>
      </c>
      <c r="E10" s="69" t="s">
        <v>1</v>
      </c>
      <c r="F10" s="69" t="s">
        <v>2</v>
      </c>
      <c r="G10" s="69" t="s">
        <v>3</v>
      </c>
      <c r="H10" s="69" t="s">
        <v>10</v>
      </c>
      <c r="I10" s="74" t="s">
        <v>4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1" t="s">
        <v>5</v>
      </c>
      <c r="Y10" s="71" t="s">
        <v>6</v>
      </c>
      <c r="Z10" s="76" t="s">
        <v>12</v>
      </c>
      <c r="AA10" s="71" t="s">
        <v>7</v>
      </c>
    </row>
    <row r="11" spans="1:27" ht="12.75" customHeight="1">
      <c r="A11" s="73"/>
      <c r="B11" s="70"/>
      <c r="C11" s="70"/>
      <c r="D11" s="70"/>
      <c r="E11" s="70"/>
      <c r="F11" s="70"/>
      <c r="G11" s="70"/>
      <c r="H11" s="70"/>
      <c r="I11" s="3">
        <v>1</v>
      </c>
      <c r="J11" s="3">
        <v>2</v>
      </c>
      <c r="K11" s="3">
        <v>3</v>
      </c>
      <c r="L11" s="3">
        <v>4</v>
      </c>
      <c r="M11" s="3">
        <v>5</v>
      </c>
      <c r="N11" s="3">
        <v>6</v>
      </c>
      <c r="O11" s="3">
        <v>7</v>
      </c>
      <c r="P11" s="3">
        <v>8</v>
      </c>
      <c r="Q11" s="3">
        <v>9</v>
      </c>
      <c r="R11" s="3">
        <v>10</v>
      </c>
      <c r="S11" s="3">
        <v>11</v>
      </c>
      <c r="T11" s="3">
        <v>12</v>
      </c>
      <c r="U11" s="3">
        <v>13</v>
      </c>
      <c r="V11" s="3">
        <v>14</v>
      </c>
      <c r="W11" s="3">
        <v>15</v>
      </c>
      <c r="X11" s="71"/>
      <c r="Y11" s="71"/>
      <c r="Z11" s="77"/>
      <c r="AA11" s="71"/>
    </row>
    <row r="12" spans="1:28" ht="12.75">
      <c r="A12" s="124">
        <v>13</v>
      </c>
      <c r="B12" s="126" t="s">
        <v>41</v>
      </c>
      <c r="C12" s="2">
        <v>1</v>
      </c>
      <c r="D12" s="123" t="s">
        <v>56</v>
      </c>
      <c r="E12" s="32">
        <v>0.14930555555555555</v>
      </c>
      <c r="F12" s="32">
        <v>0.15219907407407407</v>
      </c>
      <c r="G12" s="29">
        <f>F12-E12</f>
        <v>0.0028935185185185175</v>
      </c>
      <c r="H12" s="33" t="s">
        <v>61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5</v>
      </c>
      <c r="X12" s="19">
        <f>SUM(I12:W12)</f>
        <v>10</v>
      </c>
      <c r="Y12" s="121">
        <f>X12+X13</f>
        <v>10</v>
      </c>
      <c r="Z12" s="120">
        <f>X12+X13+H12+H13</f>
        <v>522</v>
      </c>
      <c r="AA12" s="78">
        <v>5</v>
      </c>
      <c r="AB12"/>
    </row>
    <row r="13" spans="1:28" ht="12.75">
      <c r="A13" s="124"/>
      <c r="B13" s="126"/>
      <c r="C13" s="2">
        <v>2</v>
      </c>
      <c r="D13" s="123"/>
      <c r="E13" s="32">
        <v>0.16805555555555554</v>
      </c>
      <c r="F13" s="32">
        <v>0.17108796296296294</v>
      </c>
      <c r="G13" s="29">
        <f aca="true" t="shared" si="0" ref="G13:G30">F13-E13</f>
        <v>0.0030324074074074003</v>
      </c>
      <c r="H13" s="33" t="s">
        <v>62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f aca="true" t="shared" si="1" ref="X13:X30">SUM(I13:W13)</f>
        <v>0</v>
      </c>
      <c r="Y13" s="122"/>
      <c r="Z13" s="120"/>
      <c r="AA13" s="78"/>
      <c r="AB13"/>
    </row>
    <row r="14" spans="1:28" ht="12.75">
      <c r="A14" s="124">
        <v>70</v>
      </c>
      <c r="B14" s="126" t="s">
        <v>32</v>
      </c>
      <c r="C14" s="2">
        <v>1</v>
      </c>
      <c r="D14" s="123" t="s">
        <v>17</v>
      </c>
      <c r="E14" s="32">
        <v>0.15</v>
      </c>
      <c r="F14" s="32">
        <v>0.15328703703703703</v>
      </c>
      <c r="G14" s="29">
        <f t="shared" si="0"/>
        <v>0.0032870370370370328</v>
      </c>
      <c r="H14" s="33" t="s">
        <v>67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5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f t="shared" si="1"/>
        <v>5</v>
      </c>
      <c r="Y14" s="121">
        <f>X14+X15</f>
        <v>60</v>
      </c>
      <c r="Z14" s="120">
        <f>X14+X15+H14+H15</f>
        <v>626</v>
      </c>
      <c r="AA14" s="78">
        <v>6</v>
      </c>
      <c r="AB14"/>
    </row>
    <row r="15" spans="1:28" ht="12.75">
      <c r="A15" s="124"/>
      <c r="B15" s="126"/>
      <c r="C15" s="2">
        <v>2</v>
      </c>
      <c r="D15" s="123"/>
      <c r="E15" s="32">
        <v>0.16875</v>
      </c>
      <c r="F15" s="32">
        <v>0.17201388888888888</v>
      </c>
      <c r="G15" s="29">
        <f t="shared" si="0"/>
        <v>0.0032638888888888717</v>
      </c>
      <c r="H15" s="33" t="s">
        <v>68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50</v>
      </c>
      <c r="S15" s="19">
        <v>0</v>
      </c>
      <c r="T15" s="19">
        <v>0</v>
      </c>
      <c r="U15" s="19">
        <v>0</v>
      </c>
      <c r="V15" s="19">
        <v>0</v>
      </c>
      <c r="W15" s="19">
        <v>5</v>
      </c>
      <c r="X15" s="19">
        <f t="shared" si="1"/>
        <v>55</v>
      </c>
      <c r="Y15" s="122"/>
      <c r="Z15" s="120"/>
      <c r="AA15" s="78"/>
      <c r="AB15"/>
    </row>
    <row r="16" spans="1:28" ht="12.75">
      <c r="A16" s="124">
        <v>60</v>
      </c>
      <c r="B16" s="126" t="s">
        <v>66</v>
      </c>
      <c r="C16" s="2">
        <v>1</v>
      </c>
      <c r="D16" s="123" t="s">
        <v>17</v>
      </c>
      <c r="E16" s="32">
        <v>0.16666666666666666</v>
      </c>
      <c r="F16" s="32">
        <v>0.1694212962962963</v>
      </c>
      <c r="G16" s="29">
        <f t="shared" si="0"/>
        <v>0.0027546296296296346</v>
      </c>
      <c r="H16" s="33" t="s">
        <v>69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f t="shared" si="1"/>
        <v>0</v>
      </c>
      <c r="Y16" s="121">
        <f>X16+X17</f>
        <v>0</v>
      </c>
      <c r="Z16" s="120">
        <f>X16+X17+H16+H17</f>
        <v>461</v>
      </c>
      <c r="AA16" s="78">
        <v>2</v>
      </c>
      <c r="AB16"/>
    </row>
    <row r="17" spans="1:28" ht="12.75">
      <c r="A17" s="124"/>
      <c r="B17" s="126"/>
      <c r="C17" s="2">
        <v>2</v>
      </c>
      <c r="D17" s="123"/>
      <c r="E17" s="32">
        <v>0.18472222222222223</v>
      </c>
      <c r="F17" s="32">
        <v>0.18730324074074076</v>
      </c>
      <c r="G17" s="29">
        <f t="shared" si="0"/>
        <v>0.002581018518518524</v>
      </c>
      <c r="H17" s="33" t="s">
        <v>70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f t="shared" si="1"/>
        <v>0</v>
      </c>
      <c r="Y17" s="122"/>
      <c r="Z17" s="120"/>
      <c r="AA17" s="78"/>
      <c r="AB17"/>
    </row>
    <row r="18" spans="1:28" ht="12.75">
      <c r="A18" s="124">
        <v>16</v>
      </c>
      <c r="B18" s="126" t="s">
        <v>52</v>
      </c>
      <c r="C18" s="2">
        <v>1</v>
      </c>
      <c r="D18" s="123" t="s">
        <v>17</v>
      </c>
      <c r="E18" s="32">
        <v>0.15069444444444444</v>
      </c>
      <c r="F18" s="32">
        <v>0.1537152777777778</v>
      </c>
      <c r="G18" s="29">
        <f t="shared" si="0"/>
        <v>0.0030208333333333615</v>
      </c>
      <c r="H18" s="33" t="s">
        <v>72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50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f t="shared" si="1"/>
        <v>50</v>
      </c>
      <c r="Y18" s="121">
        <f>X18+X19</f>
        <v>250</v>
      </c>
      <c r="Z18" s="120">
        <f>X18+X19+H18+H19</f>
        <v>775</v>
      </c>
      <c r="AA18" s="78">
        <v>7</v>
      </c>
      <c r="AB18"/>
    </row>
    <row r="19" spans="1:28" ht="12.75">
      <c r="A19" s="124"/>
      <c r="B19" s="126"/>
      <c r="C19" s="2">
        <v>2</v>
      </c>
      <c r="D19" s="123"/>
      <c r="E19" s="32">
        <v>0.16944444444444443</v>
      </c>
      <c r="F19" s="32">
        <v>0.1725</v>
      </c>
      <c r="G19" s="29">
        <f t="shared" si="0"/>
        <v>0.0030555555555555614</v>
      </c>
      <c r="H19" s="33" t="s">
        <v>71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50</v>
      </c>
      <c r="S19" s="19">
        <v>50</v>
      </c>
      <c r="T19" s="19">
        <v>50</v>
      </c>
      <c r="U19" s="19">
        <v>0</v>
      </c>
      <c r="V19" s="19">
        <v>0</v>
      </c>
      <c r="W19" s="19">
        <v>50</v>
      </c>
      <c r="X19" s="19">
        <f t="shared" si="1"/>
        <v>200</v>
      </c>
      <c r="Y19" s="122"/>
      <c r="Z19" s="120"/>
      <c r="AA19" s="78"/>
      <c r="AB19"/>
    </row>
    <row r="20" spans="1:28" ht="12.75">
      <c r="A20" s="124">
        <v>43</v>
      </c>
      <c r="B20" s="126" t="s">
        <v>14</v>
      </c>
      <c r="C20" s="2">
        <v>1</v>
      </c>
      <c r="D20" s="123" t="s">
        <v>17</v>
      </c>
      <c r="E20" s="32">
        <v>0.15138888888888888</v>
      </c>
      <c r="F20" s="32">
        <v>0.15421296296296297</v>
      </c>
      <c r="G20" s="29">
        <f t="shared" si="0"/>
        <v>0.00282407407407409</v>
      </c>
      <c r="H20" s="33" t="s">
        <v>63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f t="shared" si="1"/>
        <v>0</v>
      </c>
      <c r="Y20" s="121">
        <f>X20+X21</f>
        <v>0</v>
      </c>
      <c r="Z20" s="120">
        <f>X20+X21+H20+H21</f>
        <v>486</v>
      </c>
      <c r="AA20" s="78">
        <v>3</v>
      </c>
      <c r="AB20"/>
    </row>
    <row r="21" spans="1:28" ht="12.75">
      <c r="A21" s="124"/>
      <c r="B21" s="126"/>
      <c r="C21" s="2">
        <v>2</v>
      </c>
      <c r="D21" s="123"/>
      <c r="E21" s="32">
        <v>0.17569444444444446</v>
      </c>
      <c r="F21" s="32">
        <v>0.17849537037037036</v>
      </c>
      <c r="G21" s="29">
        <f t="shared" si="0"/>
        <v>0.002800925925925901</v>
      </c>
      <c r="H21" s="33" t="s">
        <v>64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f t="shared" si="1"/>
        <v>0</v>
      </c>
      <c r="Y21" s="122"/>
      <c r="Z21" s="120"/>
      <c r="AA21" s="78"/>
      <c r="AB21"/>
    </row>
    <row r="22" spans="1:28" ht="12.75">
      <c r="A22" s="124">
        <v>35</v>
      </c>
      <c r="B22" s="126" t="s">
        <v>37</v>
      </c>
      <c r="C22" s="2">
        <v>1</v>
      </c>
      <c r="D22" s="123" t="s">
        <v>17</v>
      </c>
      <c r="E22" s="32">
        <v>0.15208333333333332</v>
      </c>
      <c r="F22" s="32">
        <v>0.15453703703703703</v>
      </c>
      <c r="G22" s="29">
        <f t="shared" si="0"/>
        <v>0.002453703703703708</v>
      </c>
      <c r="H22" s="33" t="s">
        <v>73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50</v>
      </c>
      <c r="U22" s="19">
        <v>0</v>
      </c>
      <c r="V22" s="19">
        <v>50</v>
      </c>
      <c r="W22" s="19">
        <v>0</v>
      </c>
      <c r="X22" s="19">
        <f t="shared" si="1"/>
        <v>100</v>
      </c>
      <c r="Y22" s="121">
        <f>X22+X23</f>
        <v>450</v>
      </c>
      <c r="Z22" s="120">
        <f>X22+X23+H22+H23</f>
        <v>840</v>
      </c>
      <c r="AA22" s="78">
        <v>9</v>
      </c>
      <c r="AB22"/>
    </row>
    <row r="23" spans="1:28" ht="12.75">
      <c r="A23" s="124"/>
      <c r="B23" s="126"/>
      <c r="C23" s="2">
        <v>2</v>
      </c>
      <c r="D23" s="123"/>
      <c r="E23" s="32">
        <v>0.1708333333333333</v>
      </c>
      <c r="F23" s="32">
        <v>0.17289351851851853</v>
      </c>
      <c r="G23" s="29">
        <f t="shared" si="0"/>
        <v>0.0020601851851852204</v>
      </c>
      <c r="H23" s="33" t="s">
        <v>74</v>
      </c>
      <c r="I23" s="19">
        <v>0</v>
      </c>
      <c r="J23" s="19">
        <v>50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50</v>
      </c>
      <c r="S23" s="19">
        <v>50</v>
      </c>
      <c r="T23" s="19">
        <v>50</v>
      </c>
      <c r="U23" s="19">
        <v>50</v>
      </c>
      <c r="V23" s="19">
        <v>50</v>
      </c>
      <c r="W23" s="19">
        <v>50</v>
      </c>
      <c r="X23" s="19">
        <f t="shared" si="1"/>
        <v>350</v>
      </c>
      <c r="Y23" s="122"/>
      <c r="Z23" s="120"/>
      <c r="AA23" s="78"/>
      <c r="AB23"/>
    </row>
    <row r="24" spans="1:28" ht="12.75" customHeight="1">
      <c r="A24" s="124">
        <v>5</v>
      </c>
      <c r="B24" s="125" t="s">
        <v>18</v>
      </c>
      <c r="C24" s="19">
        <v>1</v>
      </c>
      <c r="D24" s="123" t="s">
        <v>17</v>
      </c>
      <c r="E24" s="46">
        <v>0.15763888888888888</v>
      </c>
      <c r="F24" s="46">
        <v>0.16050925925925927</v>
      </c>
      <c r="G24" s="29">
        <f t="shared" si="0"/>
        <v>0.0028703703703703842</v>
      </c>
      <c r="H24" s="38">
        <v>248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5</v>
      </c>
      <c r="V24" s="19">
        <v>0</v>
      </c>
      <c r="W24" s="19">
        <v>0</v>
      </c>
      <c r="X24" s="19">
        <f t="shared" si="1"/>
        <v>5</v>
      </c>
      <c r="Y24" s="121">
        <f>X24+X25</f>
        <v>10</v>
      </c>
      <c r="Z24" s="120">
        <f>X24+X25+H24+H25</f>
        <v>502</v>
      </c>
      <c r="AA24" s="121">
        <v>4</v>
      </c>
      <c r="AB24"/>
    </row>
    <row r="25" spans="1:28" ht="12.75" customHeight="1">
      <c r="A25" s="124"/>
      <c r="B25" s="125"/>
      <c r="C25" s="19">
        <v>2</v>
      </c>
      <c r="D25" s="123"/>
      <c r="E25" s="46">
        <v>0.1763888888888889</v>
      </c>
      <c r="F25" s="46">
        <v>0.17921296296296296</v>
      </c>
      <c r="G25" s="29">
        <f t="shared" si="0"/>
        <v>0.002824074074074062</v>
      </c>
      <c r="H25" s="38">
        <v>244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5</v>
      </c>
      <c r="Y25" s="122"/>
      <c r="Z25" s="120"/>
      <c r="AA25" s="122"/>
      <c r="AB25"/>
    </row>
    <row r="26" spans="1:28" ht="12.75" customHeight="1">
      <c r="A26" s="124">
        <v>74</v>
      </c>
      <c r="B26" s="125" t="s">
        <v>29</v>
      </c>
      <c r="C26" s="19">
        <v>1</v>
      </c>
      <c r="D26" s="123" t="s">
        <v>17</v>
      </c>
      <c r="E26" s="46">
        <v>0.15625</v>
      </c>
      <c r="F26" s="46">
        <v>0.15881944444444443</v>
      </c>
      <c r="G26" s="29">
        <f t="shared" si="0"/>
        <v>0.0025694444444444298</v>
      </c>
      <c r="H26" s="38">
        <v>222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5</v>
      </c>
      <c r="X26" s="19">
        <f t="shared" si="1"/>
        <v>5</v>
      </c>
      <c r="Y26" s="121">
        <f>X26+X27</f>
        <v>5</v>
      </c>
      <c r="Z26" s="120">
        <f>X26+X27+H26+H27</f>
        <v>452</v>
      </c>
      <c r="AA26" s="121">
        <v>1</v>
      </c>
      <c r="AB26"/>
    </row>
    <row r="27" spans="1:28" ht="15" customHeight="1">
      <c r="A27" s="124"/>
      <c r="B27" s="125"/>
      <c r="C27" s="19">
        <v>2</v>
      </c>
      <c r="D27" s="123"/>
      <c r="E27" s="46">
        <v>0.17361111111111113</v>
      </c>
      <c r="F27" s="46">
        <v>0.1762152777777778</v>
      </c>
      <c r="G27" s="29">
        <f t="shared" si="0"/>
        <v>0.0026041666666666574</v>
      </c>
      <c r="H27" s="38">
        <v>225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f t="shared" si="1"/>
        <v>0</v>
      </c>
      <c r="Y27" s="122"/>
      <c r="Z27" s="120"/>
      <c r="AA27" s="122"/>
      <c r="AB27"/>
    </row>
    <row r="28" spans="1:28" ht="12.75" customHeight="1">
      <c r="A28" s="124">
        <v>65</v>
      </c>
      <c r="B28" s="125" t="s">
        <v>54</v>
      </c>
      <c r="C28" s="19">
        <v>1</v>
      </c>
      <c r="D28" s="123" t="s">
        <v>17</v>
      </c>
      <c r="E28" s="46">
        <v>0.15416666666666667</v>
      </c>
      <c r="F28" s="46">
        <v>0.1588425925925926</v>
      </c>
      <c r="G28" s="29">
        <f t="shared" si="0"/>
        <v>0.004675925925925917</v>
      </c>
      <c r="H28" s="38">
        <v>404</v>
      </c>
      <c r="I28" s="19">
        <v>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50</v>
      </c>
      <c r="S28" s="19">
        <v>0</v>
      </c>
      <c r="T28" s="19">
        <v>0</v>
      </c>
      <c r="U28" s="19">
        <v>0</v>
      </c>
      <c r="V28" s="19">
        <v>5</v>
      </c>
      <c r="W28" s="19">
        <v>0</v>
      </c>
      <c r="X28" s="19">
        <f t="shared" si="1"/>
        <v>60</v>
      </c>
      <c r="Y28" s="121">
        <f>X28+X29</f>
        <v>110</v>
      </c>
      <c r="Z28" s="120">
        <f>X28+X29+H28+H29</f>
        <v>800</v>
      </c>
      <c r="AA28" s="121">
        <v>8</v>
      </c>
      <c r="AB28"/>
    </row>
    <row r="29" spans="1:28" ht="12.75" customHeight="1">
      <c r="A29" s="124"/>
      <c r="B29" s="125"/>
      <c r="C29" s="19">
        <v>2</v>
      </c>
      <c r="D29" s="123"/>
      <c r="E29" s="46">
        <v>0.1729166666666667</v>
      </c>
      <c r="F29" s="46">
        <v>0.17622685185185186</v>
      </c>
      <c r="G29" s="29">
        <f t="shared" si="0"/>
        <v>0.003310185185185166</v>
      </c>
      <c r="H29" s="38">
        <v>286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50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f t="shared" si="1"/>
        <v>50</v>
      </c>
      <c r="Y29" s="122"/>
      <c r="Z29" s="120"/>
      <c r="AA29" s="122"/>
      <c r="AB29"/>
    </row>
    <row r="30" spans="1:28" ht="18" customHeight="1">
      <c r="A30" s="124">
        <v>59</v>
      </c>
      <c r="B30" s="125" t="s">
        <v>53</v>
      </c>
      <c r="C30" s="19">
        <v>1</v>
      </c>
      <c r="D30" s="123" t="s">
        <v>17</v>
      </c>
      <c r="E30" s="46">
        <v>0.15347222222222223</v>
      </c>
      <c r="F30" s="46">
        <v>0.15568287037037037</v>
      </c>
      <c r="G30" s="29">
        <f t="shared" si="0"/>
        <v>0.002210648148148142</v>
      </c>
      <c r="H30" s="38">
        <v>191</v>
      </c>
      <c r="I30" s="19">
        <v>0</v>
      </c>
      <c r="J30" s="19">
        <v>0</v>
      </c>
      <c r="K30" s="19">
        <v>50</v>
      </c>
      <c r="L30" s="19">
        <v>0</v>
      </c>
      <c r="M30" s="19">
        <v>0</v>
      </c>
      <c r="N30" s="19">
        <v>0</v>
      </c>
      <c r="O30" s="19">
        <v>0</v>
      </c>
      <c r="P30" s="19">
        <v>50</v>
      </c>
      <c r="Q30" s="19">
        <v>50</v>
      </c>
      <c r="R30" s="19">
        <v>50</v>
      </c>
      <c r="S30" s="19">
        <v>50</v>
      </c>
      <c r="T30" s="19">
        <v>50</v>
      </c>
      <c r="U30" s="19">
        <v>0</v>
      </c>
      <c r="V30" s="19">
        <v>50</v>
      </c>
      <c r="W30" s="19">
        <v>0</v>
      </c>
      <c r="X30" s="19">
        <f t="shared" si="1"/>
        <v>350</v>
      </c>
      <c r="Y30" s="121">
        <v>0</v>
      </c>
      <c r="Z30" s="120">
        <v>0</v>
      </c>
      <c r="AA30" s="121">
        <v>0</v>
      </c>
      <c r="AB30"/>
    </row>
    <row r="31" spans="1:28" ht="18" customHeight="1">
      <c r="A31" s="124"/>
      <c r="B31" s="125"/>
      <c r="C31" s="19">
        <v>2</v>
      </c>
      <c r="D31" s="123"/>
      <c r="E31" s="46">
        <v>0.17222222222222225</v>
      </c>
      <c r="F31" s="117" t="s">
        <v>65</v>
      </c>
      <c r="G31" s="118"/>
      <c r="H31" s="1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22"/>
      <c r="Z31" s="120"/>
      <c r="AA31" s="122"/>
      <c r="AB31"/>
    </row>
    <row r="32" spans="1:28" ht="18" customHeight="1">
      <c r="A32"/>
      <c r="B32"/>
      <c r="C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8" customHeight="1">
      <c r="A33"/>
      <c r="B33" t="s">
        <v>114</v>
      </c>
      <c r="C33"/>
      <c r="G33" t="s">
        <v>115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8" customHeight="1">
      <c r="A34"/>
      <c r="B34" t="s">
        <v>116</v>
      </c>
      <c r="C34"/>
      <c r="G34" t="s">
        <v>117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8" customHeight="1">
      <c r="A35"/>
      <c r="B35"/>
      <c r="C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3:28" ht="18">
      <c r="C36"/>
      <c r="F36" s="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4"/>
      <c r="AA36" s="1"/>
      <c r="AB36"/>
    </row>
    <row r="37" spans="7:26" ht="18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7:26" ht="18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7:26" ht="18"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7:26" ht="18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7:26" ht="18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7:26" ht="18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7:26" ht="18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7:26" ht="18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</sheetData>
  <mergeCells count="74">
    <mergeCell ref="AA20:AA21"/>
    <mergeCell ref="AA22:AA23"/>
    <mergeCell ref="AA10:AA11"/>
    <mergeCell ref="AA14:AA15"/>
    <mergeCell ref="AA12:AA13"/>
    <mergeCell ref="AA16:AA17"/>
    <mergeCell ref="Z12:Z13"/>
    <mergeCell ref="Z10:Z11"/>
    <mergeCell ref="Z14:Z15"/>
    <mergeCell ref="AA18:AA19"/>
    <mergeCell ref="A12:A13"/>
    <mergeCell ref="X10:X11"/>
    <mergeCell ref="Y10:Y11"/>
    <mergeCell ref="Y14:Y15"/>
    <mergeCell ref="A10:A11"/>
    <mergeCell ref="D10:D11"/>
    <mergeCell ref="E10:E11"/>
    <mergeCell ref="C10:C11"/>
    <mergeCell ref="B10:B11"/>
    <mergeCell ref="I10:W10"/>
    <mergeCell ref="F10:F11"/>
    <mergeCell ref="G10:G11"/>
    <mergeCell ref="H10:H11"/>
    <mergeCell ref="A22:A23"/>
    <mergeCell ref="A18:A19"/>
    <mergeCell ref="A20:A21"/>
    <mergeCell ref="A14:A15"/>
    <mergeCell ref="A16:A17"/>
    <mergeCell ref="B12:B13"/>
    <mergeCell ref="B14:B15"/>
    <mergeCell ref="Y18:Y19"/>
    <mergeCell ref="Y20:Y21"/>
    <mergeCell ref="Y22:Y23"/>
    <mergeCell ref="B18:B19"/>
    <mergeCell ref="B20:B21"/>
    <mergeCell ref="B22:B23"/>
    <mergeCell ref="Y12:Y13"/>
    <mergeCell ref="D16:D17"/>
    <mergeCell ref="D14:D15"/>
    <mergeCell ref="Y16:Y17"/>
    <mergeCell ref="B16:B17"/>
    <mergeCell ref="D12:D13"/>
    <mergeCell ref="D24:D25"/>
    <mergeCell ref="D26:D27"/>
    <mergeCell ref="D20:D21"/>
    <mergeCell ref="D18:D19"/>
    <mergeCell ref="D22:D23"/>
    <mergeCell ref="B26:B27"/>
    <mergeCell ref="Z22:Z23"/>
    <mergeCell ref="Z16:Z17"/>
    <mergeCell ref="Z18:Z19"/>
    <mergeCell ref="Z20:Z21"/>
    <mergeCell ref="D28:D29"/>
    <mergeCell ref="D30:D31"/>
    <mergeCell ref="A24:A25"/>
    <mergeCell ref="A26:A27"/>
    <mergeCell ref="A28:A29"/>
    <mergeCell ref="A30:A31"/>
    <mergeCell ref="B28:B29"/>
    <mergeCell ref="B30:B31"/>
    <mergeCell ref="B24:B25"/>
    <mergeCell ref="Z24:Z25"/>
    <mergeCell ref="AA24:AA25"/>
    <mergeCell ref="Y26:Y27"/>
    <mergeCell ref="Z26:Z27"/>
    <mergeCell ref="Y24:Y25"/>
    <mergeCell ref="F31:H31"/>
    <mergeCell ref="Z28:Z29"/>
    <mergeCell ref="Z30:Z31"/>
    <mergeCell ref="AA26:AA27"/>
    <mergeCell ref="AA28:AA29"/>
    <mergeCell ref="AA30:AA31"/>
    <mergeCell ref="Y28:Y29"/>
    <mergeCell ref="Y30:Y31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AG68"/>
  <sheetViews>
    <sheetView view="pageBreakPreview" zoomScaleNormal="75" zoomScaleSheetLayoutView="10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47" sqref="B47:B48"/>
    </sheetView>
  </sheetViews>
  <sheetFormatPr defaultColWidth="9.00390625" defaultRowHeight="12.75"/>
  <cols>
    <col min="1" max="1" width="7.625" style="22" customWidth="1"/>
    <col min="2" max="2" width="27.375" style="4" customWidth="1"/>
    <col min="3" max="3" width="5.00390625" style="1" customWidth="1"/>
    <col min="4" max="4" width="4.375" style="0" customWidth="1"/>
    <col min="5" max="5" width="11.25390625" style="0" customWidth="1"/>
    <col min="6" max="6" width="9.375" style="0" customWidth="1"/>
    <col min="7" max="7" width="10.75390625" style="1" customWidth="1"/>
    <col min="8" max="8" width="10.00390625" style="1" customWidth="1"/>
    <col min="9" max="15" width="4.00390625" style="1" bestFit="1" customWidth="1"/>
    <col min="16" max="19" width="4.00390625" style="1" customWidth="1"/>
    <col min="20" max="20" width="4.00390625" style="1" bestFit="1" customWidth="1"/>
    <col min="21" max="23" width="4.00390625" style="1" customWidth="1"/>
    <col min="24" max="24" width="5.25390625" style="1" customWidth="1"/>
    <col min="25" max="25" width="8.875" style="1" customWidth="1"/>
    <col min="26" max="26" width="7.75390625" style="1" customWidth="1"/>
    <col min="27" max="27" width="6.25390625" style="6" customWidth="1"/>
    <col min="28" max="28" width="7.25390625" style="1" customWidth="1"/>
  </cols>
  <sheetData>
    <row r="2" spans="1:8" ht="18">
      <c r="A2" s="12" t="s">
        <v>98</v>
      </c>
      <c r="D2" s="1"/>
      <c r="E2" s="1"/>
      <c r="F2" s="1"/>
      <c r="H2"/>
    </row>
    <row r="3" spans="1:33" ht="18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8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5.75">
      <c r="A6" s="13"/>
      <c r="B6" s="13"/>
      <c r="C6" s="13"/>
      <c r="D6" s="13" t="s">
        <v>23</v>
      </c>
      <c r="E6" s="13"/>
      <c r="F6" s="13"/>
      <c r="G6" s="13"/>
      <c r="H6" s="13"/>
      <c r="I6" s="13"/>
      <c r="J6" s="13" t="s">
        <v>78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27" ht="54" customHeight="1">
      <c r="A7" s="134" t="s">
        <v>16</v>
      </c>
      <c r="B7" s="71" t="s">
        <v>9</v>
      </c>
      <c r="C7" s="71" t="s">
        <v>11</v>
      </c>
      <c r="D7" s="71" t="s">
        <v>8</v>
      </c>
      <c r="E7" s="71" t="s">
        <v>1</v>
      </c>
      <c r="F7" s="71" t="s">
        <v>2</v>
      </c>
      <c r="G7" s="71" t="s">
        <v>3</v>
      </c>
      <c r="H7" s="71" t="s">
        <v>10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 t="s">
        <v>5</v>
      </c>
      <c r="Y7" s="71" t="s">
        <v>15</v>
      </c>
      <c r="Z7" s="129" t="s">
        <v>12</v>
      </c>
      <c r="AA7" s="71" t="s">
        <v>7</v>
      </c>
    </row>
    <row r="8" spans="1:27" ht="12.75" customHeight="1">
      <c r="A8" s="134"/>
      <c r="B8" s="71"/>
      <c r="C8" s="71"/>
      <c r="D8" s="71"/>
      <c r="E8" s="71"/>
      <c r="F8" s="71"/>
      <c r="G8" s="71"/>
      <c r="H8" s="71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71"/>
      <c r="Y8" s="71"/>
      <c r="Z8" s="129"/>
      <c r="AA8" s="71"/>
    </row>
    <row r="9" spans="1:28" ht="18" customHeight="1">
      <c r="A9" s="133">
        <v>54</v>
      </c>
      <c r="B9" s="126" t="s">
        <v>59</v>
      </c>
      <c r="C9" s="2">
        <v>1</v>
      </c>
      <c r="D9" s="123" t="s">
        <v>19</v>
      </c>
      <c r="E9" s="32">
        <v>0.015972222222222224</v>
      </c>
      <c r="F9" s="32">
        <v>0.019016203703703705</v>
      </c>
      <c r="G9" s="29">
        <f aca="true" t="shared" si="0" ref="G9:G32">F9-E9</f>
        <v>0.003043981481481481</v>
      </c>
      <c r="H9" s="27">
        <v>263</v>
      </c>
      <c r="I9" s="1">
        <v>5</v>
      </c>
      <c r="J9" s="19">
        <v>0</v>
      </c>
      <c r="K9" s="19">
        <v>0</v>
      </c>
      <c r="L9" s="19">
        <v>0</v>
      </c>
      <c r="M9" s="19">
        <v>5</v>
      </c>
      <c r="N9" s="19">
        <v>0</v>
      </c>
      <c r="O9" s="19">
        <v>5</v>
      </c>
      <c r="P9" s="19">
        <v>5</v>
      </c>
      <c r="Q9" s="19">
        <v>5</v>
      </c>
      <c r="R9" s="19">
        <v>20</v>
      </c>
      <c r="S9" s="19">
        <v>50</v>
      </c>
      <c r="T9" s="19">
        <v>50</v>
      </c>
      <c r="U9" s="19">
        <v>0</v>
      </c>
      <c r="V9" s="19">
        <v>50</v>
      </c>
      <c r="W9" s="19">
        <v>20</v>
      </c>
      <c r="X9" s="19">
        <f aca="true" t="shared" si="1" ref="X9:X32">SUM(I9:W9)</f>
        <v>215</v>
      </c>
      <c r="Y9" s="120">
        <f>X9+X10</f>
        <v>320</v>
      </c>
      <c r="Z9" s="120">
        <f>H9+H10+Y9</f>
        <v>983</v>
      </c>
      <c r="AA9" s="78">
        <v>8</v>
      </c>
      <c r="AB9">
        <f>SUM(I9:W9)</f>
        <v>215</v>
      </c>
    </row>
    <row r="10" spans="1:28" ht="12.75">
      <c r="A10" s="133"/>
      <c r="B10" s="126"/>
      <c r="C10" s="2">
        <v>2</v>
      </c>
      <c r="D10" s="123"/>
      <c r="E10" s="32">
        <v>0.08958333333333333</v>
      </c>
      <c r="F10" s="29">
        <v>0.09421296296296296</v>
      </c>
      <c r="G10" s="29">
        <f t="shared" si="0"/>
        <v>0.0046296296296296224</v>
      </c>
      <c r="H10" s="27">
        <v>400</v>
      </c>
      <c r="I10" s="19">
        <v>0</v>
      </c>
      <c r="J10" s="19">
        <v>5</v>
      </c>
      <c r="K10" s="19">
        <v>0</v>
      </c>
      <c r="L10" s="19">
        <v>0</v>
      </c>
      <c r="M10" s="19">
        <v>0</v>
      </c>
      <c r="N10" s="19">
        <v>5</v>
      </c>
      <c r="O10" s="19">
        <v>50</v>
      </c>
      <c r="P10" s="19">
        <v>0</v>
      </c>
      <c r="Q10" s="19">
        <v>5</v>
      </c>
      <c r="R10" s="19">
        <v>20</v>
      </c>
      <c r="S10" s="19">
        <v>5</v>
      </c>
      <c r="T10" s="19">
        <v>0</v>
      </c>
      <c r="U10" s="19">
        <v>5</v>
      </c>
      <c r="V10" s="19">
        <v>5</v>
      </c>
      <c r="W10" s="19">
        <v>5</v>
      </c>
      <c r="X10" s="19">
        <f t="shared" si="1"/>
        <v>105</v>
      </c>
      <c r="Y10" s="120"/>
      <c r="Z10" s="78"/>
      <c r="AA10" s="78"/>
      <c r="AB10"/>
    </row>
    <row r="11" spans="1:28" ht="12.75">
      <c r="A11" s="133">
        <v>53</v>
      </c>
      <c r="B11" s="126" t="s">
        <v>27</v>
      </c>
      <c r="C11" s="2">
        <v>1</v>
      </c>
      <c r="D11" s="123" t="s">
        <v>19</v>
      </c>
      <c r="E11" s="32">
        <v>0.07847222222222222</v>
      </c>
      <c r="F11" s="32">
        <v>0.08268518518518518</v>
      </c>
      <c r="G11" s="29">
        <f t="shared" si="0"/>
        <v>0.00421296296296296</v>
      </c>
      <c r="H11" s="27">
        <v>364</v>
      </c>
      <c r="I11" s="19">
        <v>0</v>
      </c>
      <c r="J11" s="19">
        <v>5</v>
      </c>
      <c r="K11" s="19">
        <v>0</v>
      </c>
      <c r="L11" s="19">
        <v>0</v>
      </c>
      <c r="M11" s="19">
        <v>5</v>
      </c>
      <c r="N11" s="19">
        <v>0</v>
      </c>
      <c r="O11" s="19">
        <v>5</v>
      </c>
      <c r="P11" s="19">
        <v>5</v>
      </c>
      <c r="Q11" s="19">
        <v>50</v>
      </c>
      <c r="R11" s="19">
        <v>5</v>
      </c>
      <c r="S11" s="19">
        <v>5</v>
      </c>
      <c r="T11" s="19">
        <v>50</v>
      </c>
      <c r="U11" s="19">
        <v>5</v>
      </c>
      <c r="V11" s="19">
        <v>0</v>
      </c>
      <c r="W11" s="19">
        <v>20</v>
      </c>
      <c r="X11" s="19">
        <f t="shared" si="1"/>
        <v>155</v>
      </c>
      <c r="Y11" s="120">
        <f>X11+X12</f>
        <v>275</v>
      </c>
      <c r="Z11" s="120">
        <f>H11+H12+Y11</f>
        <v>1006</v>
      </c>
      <c r="AA11" s="78">
        <v>9</v>
      </c>
      <c r="AB11"/>
    </row>
    <row r="12" spans="1:28" ht="12.75">
      <c r="A12" s="133"/>
      <c r="B12" s="126"/>
      <c r="C12" s="2">
        <v>2</v>
      </c>
      <c r="D12" s="123"/>
      <c r="E12" s="32">
        <v>0.14583333333333334</v>
      </c>
      <c r="F12" s="20">
        <v>0.15008101851851852</v>
      </c>
      <c r="G12" s="29">
        <f t="shared" si="0"/>
        <v>0.004247685185185174</v>
      </c>
      <c r="H12" s="27">
        <v>367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5</v>
      </c>
      <c r="Q12" s="19">
        <v>50</v>
      </c>
      <c r="R12" s="19">
        <v>5</v>
      </c>
      <c r="S12" s="19">
        <v>0</v>
      </c>
      <c r="T12" s="19">
        <v>50</v>
      </c>
      <c r="U12" s="19">
        <v>0</v>
      </c>
      <c r="V12" s="19">
        <v>0</v>
      </c>
      <c r="W12" s="19">
        <v>5</v>
      </c>
      <c r="X12" s="19">
        <f t="shared" si="1"/>
        <v>120</v>
      </c>
      <c r="Y12" s="120"/>
      <c r="Z12" s="78"/>
      <c r="AA12" s="78"/>
      <c r="AB12"/>
    </row>
    <row r="13" spans="1:28" ht="12.75" customHeight="1">
      <c r="A13" s="133">
        <v>78</v>
      </c>
      <c r="B13" s="127" t="s">
        <v>60</v>
      </c>
      <c r="C13" s="2">
        <v>1</v>
      </c>
      <c r="D13" s="123" t="s">
        <v>19</v>
      </c>
      <c r="E13" s="32">
        <v>0.01875</v>
      </c>
      <c r="F13" s="32">
        <v>0.022743055555555555</v>
      </c>
      <c r="G13" s="29">
        <f t="shared" si="0"/>
        <v>0.003993055555555555</v>
      </c>
      <c r="H13" s="27">
        <v>345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5</v>
      </c>
      <c r="P13" s="19">
        <v>0</v>
      </c>
      <c r="Q13" s="19">
        <v>5</v>
      </c>
      <c r="R13" s="19">
        <v>20</v>
      </c>
      <c r="S13" s="19">
        <v>0</v>
      </c>
      <c r="T13" s="19">
        <v>0</v>
      </c>
      <c r="U13" s="19">
        <v>0</v>
      </c>
      <c r="V13" s="19">
        <v>5</v>
      </c>
      <c r="W13" s="19">
        <v>0</v>
      </c>
      <c r="X13" s="19">
        <f t="shared" si="1"/>
        <v>35</v>
      </c>
      <c r="Y13" s="120">
        <f>X13+X14</f>
        <v>45</v>
      </c>
      <c r="Z13" s="120">
        <f>H13+H14+Y13</f>
        <v>698</v>
      </c>
      <c r="AA13" s="78">
        <v>4</v>
      </c>
      <c r="AB13"/>
    </row>
    <row r="14" spans="1:28" ht="12.75">
      <c r="A14" s="133"/>
      <c r="B14" s="128"/>
      <c r="C14" s="2">
        <v>2</v>
      </c>
      <c r="D14" s="123"/>
      <c r="E14" s="32">
        <v>0.09166666666666667</v>
      </c>
      <c r="F14" s="32">
        <v>0.09523148148148149</v>
      </c>
      <c r="G14" s="29">
        <f t="shared" si="0"/>
        <v>0.0035648148148148123</v>
      </c>
      <c r="H14" s="27">
        <v>308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5</v>
      </c>
      <c r="R14" s="19">
        <v>5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f t="shared" si="1"/>
        <v>10</v>
      </c>
      <c r="Y14" s="120"/>
      <c r="Z14" s="78"/>
      <c r="AA14" s="78"/>
      <c r="AB14"/>
    </row>
    <row r="15" spans="1:28" ht="12.75">
      <c r="A15" s="133">
        <v>20</v>
      </c>
      <c r="B15" s="126" t="s">
        <v>34</v>
      </c>
      <c r="C15" s="2">
        <v>1</v>
      </c>
      <c r="D15" s="123" t="s">
        <v>19</v>
      </c>
      <c r="E15" s="32">
        <v>0.027083333333333334</v>
      </c>
      <c r="F15" s="29">
        <v>0.02989583333333333</v>
      </c>
      <c r="G15" s="29">
        <f t="shared" si="0"/>
        <v>0.0028124999999999956</v>
      </c>
      <c r="H15" s="27">
        <v>243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5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f t="shared" si="1"/>
        <v>5</v>
      </c>
      <c r="Y15" s="120">
        <f>X15+X16</f>
        <v>5</v>
      </c>
      <c r="Z15" s="120">
        <f>H15+H16+Y15</f>
        <v>485</v>
      </c>
      <c r="AA15" s="78">
        <v>1</v>
      </c>
      <c r="AB15"/>
    </row>
    <row r="16" spans="1:28" ht="12.75">
      <c r="A16" s="133"/>
      <c r="B16" s="126"/>
      <c r="C16" s="2">
        <v>2</v>
      </c>
      <c r="D16" s="123"/>
      <c r="E16" s="32">
        <v>0.09930555555555555</v>
      </c>
      <c r="F16" s="32">
        <v>0.10204861111111112</v>
      </c>
      <c r="G16" s="29">
        <f t="shared" si="0"/>
        <v>0.002743055555555568</v>
      </c>
      <c r="H16" s="27">
        <v>237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f t="shared" si="1"/>
        <v>0</v>
      </c>
      <c r="Y16" s="120"/>
      <c r="Z16" s="78"/>
      <c r="AA16" s="78"/>
      <c r="AB16"/>
    </row>
    <row r="17" spans="1:28" ht="12.75">
      <c r="A17" s="133">
        <v>19</v>
      </c>
      <c r="B17" s="126" t="s">
        <v>21</v>
      </c>
      <c r="C17" s="2">
        <v>1</v>
      </c>
      <c r="D17" s="123" t="s">
        <v>19</v>
      </c>
      <c r="E17" s="32">
        <v>0.07569444444444444</v>
      </c>
      <c r="F17" s="32">
        <v>0.07947916666666667</v>
      </c>
      <c r="G17" s="29">
        <f t="shared" si="0"/>
        <v>0.003784722222222231</v>
      </c>
      <c r="H17" s="27">
        <v>327</v>
      </c>
      <c r="I17" s="19">
        <v>0</v>
      </c>
      <c r="J17" s="19">
        <v>0</v>
      </c>
      <c r="K17" s="19">
        <v>0</v>
      </c>
      <c r="L17" s="19">
        <v>0</v>
      </c>
      <c r="M17" s="19">
        <v>5</v>
      </c>
      <c r="N17" s="19">
        <v>0</v>
      </c>
      <c r="O17" s="19">
        <v>5</v>
      </c>
      <c r="P17" s="19">
        <v>0</v>
      </c>
      <c r="Q17" s="19">
        <v>5</v>
      </c>
      <c r="R17" s="19">
        <v>5</v>
      </c>
      <c r="S17" s="19">
        <v>5</v>
      </c>
      <c r="T17" s="19">
        <v>50</v>
      </c>
      <c r="U17" s="19">
        <v>0</v>
      </c>
      <c r="V17" s="19">
        <v>5</v>
      </c>
      <c r="W17" s="19">
        <v>0</v>
      </c>
      <c r="X17" s="19">
        <f t="shared" si="1"/>
        <v>80</v>
      </c>
      <c r="Y17" s="120">
        <f>X17+X18</f>
        <v>120</v>
      </c>
      <c r="Z17" s="120">
        <f>H17+H18+Y17</f>
        <v>800</v>
      </c>
      <c r="AA17" s="78">
        <v>5</v>
      </c>
      <c r="AB17"/>
    </row>
    <row r="18" spans="1:28" ht="12.75">
      <c r="A18" s="133"/>
      <c r="B18" s="126"/>
      <c r="C18" s="2">
        <v>2</v>
      </c>
      <c r="D18" s="123"/>
      <c r="E18" s="32">
        <v>0.14375</v>
      </c>
      <c r="F18" s="32">
        <v>0.14783564814814815</v>
      </c>
      <c r="G18" s="29">
        <f t="shared" si="0"/>
        <v>0.004085648148148158</v>
      </c>
      <c r="H18" s="27">
        <v>353</v>
      </c>
      <c r="I18" s="19">
        <v>0</v>
      </c>
      <c r="J18" s="19">
        <v>0</v>
      </c>
      <c r="K18" s="19">
        <v>0</v>
      </c>
      <c r="L18" s="19">
        <v>0</v>
      </c>
      <c r="M18" s="19">
        <v>5</v>
      </c>
      <c r="N18" s="19">
        <v>0</v>
      </c>
      <c r="O18" s="19">
        <v>5</v>
      </c>
      <c r="P18" s="19">
        <v>0</v>
      </c>
      <c r="Q18" s="19">
        <v>5</v>
      </c>
      <c r="R18" s="19">
        <v>20</v>
      </c>
      <c r="S18" s="19">
        <v>0</v>
      </c>
      <c r="T18" s="19">
        <v>5</v>
      </c>
      <c r="U18" s="19">
        <v>0</v>
      </c>
      <c r="V18" s="19">
        <v>0</v>
      </c>
      <c r="W18" s="19">
        <v>0</v>
      </c>
      <c r="X18" s="19">
        <f t="shared" si="1"/>
        <v>40</v>
      </c>
      <c r="Y18" s="120"/>
      <c r="Z18" s="78"/>
      <c r="AA18" s="78"/>
      <c r="AB18"/>
    </row>
    <row r="19" spans="1:28" ht="12.75">
      <c r="A19" s="133">
        <v>23</v>
      </c>
      <c r="B19" s="126" t="s">
        <v>47</v>
      </c>
      <c r="C19" s="2">
        <v>1</v>
      </c>
      <c r="D19" s="123" t="s">
        <v>19</v>
      </c>
      <c r="E19" s="32">
        <v>0.03194444444444445</v>
      </c>
      <c r="F19" s="32">
        <v>0.03512731481481481</v>
      </c>
      <c r="G19" s="29">
        <f t="shared" si="0"/>
        <v>0.0031828703703703637</v>
      </c>
      <c r="H19" s="27">
        <v>275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5</v>
      </c>
      <c r="R19" s="19">
        <v>5</v>
      </c>
      <c r="S19" s="19">
        <v>0</v>
      </c>
      <c r="T19" s="19">
        <v>5</v>
      </c>
      <c r="U19" s="19">
        <v>5</v>
      </c>
      <c r="V19" s="19">
        <v>0</v>
      </c>
      <c r="W19" s="19">
        <v>5</v>
      </c>
      <c r="X19" s="19">
        <f t="shared" si="1"/>
        <v>25</v>
      </c>
      <c r="Y19" s="120">
        <f>X19+X20</f>
        <v>55</v>
      </c>
      <c r="Z19" s="120">
        <f>H19+H20+Y19</f>
        <v>622</v>
      </c>
      <c r="AA19" s="78">
        <v>3</v>
      </c>
      <c r="AB19"/>
    </row>
    <row r="20" spans="1:28" ht="12.75">
      <c r="A20" s="133"/>
      <c r="B20" s="126"/>
      <c r="C20" s="2">
        <v>2</v>
      </c>
      <c r="D20" s="123"/>
      <c r="E20" s="32">
        <v>0.10347222222222223</v>
      </c>
      <c r="F20" s="32">
        <v>0.10685185185185185</v>
      </c>
      <c r="G20" s="29">
        <f t="shared" si="0"/>
        <v>0.0033796296296296213</v>
      </c>
      <c r="H20" s="27">
        <v>292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5</v>
      </c>
      <c r="P20" s="19">
        <v>0</v>
      </c>
      <c r="Q20" s="19">
        <v>5</v>
      </c>
      <c r="R20" s="19">
        <v>20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f t="shared" si="1"/>
        <v>30</v>
      </c>
      <c r="Y20" s="120"/>
      <c r="Z20" s="78"/>
      <c r="AA20" s="78"/>
      <c r="AB20"/>
    </row>
    <row r="21" spans="1:28" ht="15" customHeight="1">
      <c r="A21" s="65">
        <v>15</v>
      </c>
      <c r="B21" s="127" t="s">
        <v>33</v>
      </c>
      <c r="C21" s="2">
        <v>1</v>
      </c>
      <c r="D21" s="123" t="s">
        <v>19</v>
      </c>
      <c r="E21" s="32">
        <v>0.034722222222222224</v>
      </c>
      <c r="F21" s="32">
        <v>0.03725694444444445</v>
      </c>
      <c r="G21" s="29">
        <f t="shared" si="0"/>
        <v>0.002534722222222223</v>
      </c>
      <c r="H21" s="27">
        <v>219</v>
      </c>
      <c r="I21" s="19">
        <v>0</v>
      </c>
      <c r="J21" s="19">
        <v>5</v>
      </c>
      <c r="K21" s="19">
        <v>5</v>
      </c>
      <c r="L21" s="19">
        <v>5</v>
      </c>
      <c r="M21" s="19">
        <v>5</v>
      </c>
      <c r="N21" s="19">
        <v>0</v>
      </c>
      <c r="O21" s="19">
        <v>20</v>
      </c>
      <c r="P21" s="19">
        <v>5</v>
      </c>
      <c r="Q21" s="19">
        <v>50</v>
      </c>
      <c r="R21" s="19">
        <v>50</v>
      </c>
      <c r="S21" s="19">
        <v>50</v>
      </c>
      <c r="T21" s="19">
        <v>50</v>
      </c>
      <c r="U21" s="19">
        <v>5</v>
      </c>
      <c r="V21" s="19">
        <v>50</v>
      </c>
      <c r="W21" s="19">
        <v>5</v>
      </c>
      <c r="X21" s="19">
        <f t="shared" si="1"/>
        <v>305</v>
      </c>
      <c r="Y21" s="120">
        <f>X21+X22</f>
        <v>435</v>
      </c>
      <c r="Z21" s="120">
        <f>H21+H22+Y21</f>
        <v>1094</v>
      </c>
      <c r="AA21" s="121">
        <v>10</v>
      </c>
      <c r="AB21"/>
    </row>
    <row r="22" spans="1:28" ht="15" customHeight="1">
      <c r="A22" s="66"/>
      <c r="B22" s="128"/>
      <c r="C22" s="2">
        <v>2</v>
      </c>
      <c r="D22" s="123"/>
      <c r="E22" s="32">
        <v>0.10555555555555556</v>
      </c>
      <c r="F22" s="32">
        <v>0.11064814814814815</v>
      </c>
      <c r="G22" s="29">
        <f t="shared" si="0"/>
        <v>0.005092592592592593</v>
      </c>
      <c r="H22" s="27">
        <v>440</v>
      </c>
      <c r="I22" s="19">
        <v>5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5</v>
      </c>
      <c r="P22" s="19">
        <v>0</v>
      </c>
      <c r="Q22" s="19">
        <v>50</v>
      </c>
      <c r="R22" s="19">
        <v>50</v>
      </c>
      <c r="S22" s="19">
        <v>0</v>
      </c>
      <c r="T22" s="19">
        <v>5</v>
      </c>
      <c r="U22" s="19">
        <v>5</v>
      </c>
      <c r="V22" s="19">
        <v>5</v>
      </c>
      <c r="W22" s="19">
        <v>0</v>
      </c>
      <c r="X22" s="19">
        <f t="shared" si="1"/>
        <v>130</v>
      </c>
      <c r="Y22" s="120"/>
      <c r="Z22" s="78"/>
      <c r="AA22" s="122"/>
      <c r="AB22"/>
    </row>
    <row r="23" spans="1:28" ht="15" customHeight="1">
      <c r="A23" s="65">
        <v>57</v>
      </c>
      <c r="B23" s="127" t="s">
        <v>46</v>
      </c>
      <c r="C23" s="2">
        <v>1</v>
      </c>
      <c r="D23" s="123" t="s">
        <v>19</v>
      </c>
      <c r="E23" s="32">
        <v>0.04027777777777778</v>
      </c>
      <c r="F23" s="32">
        <v>0.04414351851851852</v>
      </c>
      <c r="G23" s="29">
        <f t="shared" si="0"/>
        <v>0.003865740740740739</v>
      </c>
      <c r="H23" s="27">
        <v>334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5</v>
      </c>
      <c r="O23" s="19">
        <v>5</v>
      </c>
      <c r="P23" s="19">
        <v>0</v>
      </c>
      <c r="Q23" s="19">
        <v>5</v>
      </c>
      <c r="R23" s="19">
        <v>5</v>
      </c>
      <c r="S23" s="19">
        <v>0</v>
      </c>
      <c r="T23" s="19">
        <v>5</v>
      </c>
      <c r="U23" s="19">
        <v>0</v>
      </c>
      <c r="V23" s="19">
        <v>0</v>
      </c>
      <c r="W23" s="19">
        <v>5</v>
      </c>
      <c r="X23" s="19">
        <f t="shared" si="1"/>
        <v>30</v>
      </c>
      <c r="Y23" s="120">
        <f>X23+X24</f>
        <v>95</v>
      </c>
      <c r="Z23" s="120">
        <f>H23+H24+Y23</f>
        <v>799</v>
      </c>
      <c r="AA23" s="121">
        <v>6</v>
      </c>
      <c r="AB23"/>
    </row>
    <row r="24" spans="1:28" ht="15" customHeight="1">
      <c r="A24" s="66"/>
      <c r="B24" s="128"/>
      <c r="C24" s="2">
        <v>2</v>
      </c>
      <c r="D24" s="123"/>
      <c r="E24" s="32">
        <v>0.10972222222222222</v>
      </c>
      <c r="F24" s="32">
        <v>0.11400462962962964</v>
      </c>
      <c r="G24" s="29">
        <f t="shared" si="0"/>
        <v>0.004282407407407415</v>
      </c>
      <c r="H24" s="27">
        <v>370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5</v>
      </c>
      <c r="P24" s="19">
        <v>0</v>
      </c>
      <c r="Q24" s="19">
        <v>5</v>
      </c>
      <c r="R24" s="19">
        <v>50</v>
      </c>
      <c r="S24" s="19">
        <v>0</v>
      </c>
      <c r="T24" s="19">
        <v>0</v>
      </c>
      <c r="U24" s="19">
        <v>0</v>
      </c>
      <c r="V24" s="19">
        <v>5</v>
      </c>
      <c r="W24" s="19">
        <v>0</v>
      </c>
      <c r="X24" s="19">
        <f t="shared" si="1"/>
        <v>65</v>
      </c>
      <c r="Y24" s="120"/>
      <c r="Z24" s="78"/>
      <c r="AA24" s="122"/>
      <c r="AB24"/>
    </row>
    <row r="25" spans="1:28" ht="15" customHeight="1">
      <c r="A25" s="65">
        <v>39</v>
      </c>
      <c r="B25" s="127" t="s">
        <v>45</v>
      </c>
      <c r="C25" s="2">
        <v>1</v>
      </c>
      <c r="D25" s="123" t="s">
        <v>19</v>
      </c>
      <c r="E25" s="32">
        <v>0.04513888888888889</v>
      </c>
      <c r="F25" s="32">
        <v>0.048553240740740744</v>
      </c>
      <c r="G25" s="29">
        <f t="shared" si="0"/>
        <v>0.003414351851851856</v>
      </c>
      <c r="H25" s="27">
        <v>295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5</v>
      </c>
      <c r="R25" s="19">
        <v>0</v>
      </c>
      <c r="S25" s="19">
        <v>0</v>
      </c>
      <c r="T25" s="19">
        <v>5</v>
      </c>
      <c r="U25" s="19">
        <v>0</v>
      </c>
      <c r="V25" s="19">
        <v>0</v>
      </c>
      <c r="W25" s="19">
        <v>0</v>
      </c>
      <c r="X25" s="19">
        <f t="shared" si="1"/>
        <v>10</v>
      </c>
      <c r="Y25" s="120">
        <f>X25+X26</f>
        <v>20</v>
      </c>
      <c r="Z25" s="120">
        <f>H25+H26+Y25</f>
        <v>571</v>
      </c>
      <c r="AA25" s="121">
        <v>2</v>
      </c>
      <c r="AB25"/>
    </row>
    <row r="26" spans="1:28" ht="15" customHeight="1">
      <c r="A26" s="66"/>
      <c r="B26" s="128"/>
      <c r="C26" s="2">
        <v>2</v>
      </c>
      <c r="D26" s="123"/>
      <c r="E26" s="32">
        <v>0.11388888888888889</v>
      </c>
      <c r="F26" s="32">
        <v>0.11685185185185186</v>
      </c>
      <c r="G26" s="29">
        <f t="shared" si="0"/>
        <v>0.002962962962962973</v>
      </c>
      <c r="H26" s="27">
        <v>256</v>
      </c>
      <c r="I26" s="19">
        <v>0</v>
      </c>
      <c r="J26" s="19">
        <v>5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5</v>
      </c>
      <c r="T26" s="19">
        <v>0</v>
      </c>
      <c r="U26" s="19">
        <v>0</v>
      </c>
      <c r="V26" s="19">
        <v>0</v>
      </c>
      <c r="W26" s="19">
        <v>0</v>
      </c>
      <c r="X26" s="19">
        <f t="shared" si="1"/>
        <v>10</v>
      </c>
      <c r="Y26" s="120"/>
      <c r="Z26" s="78"/>
      <c r="AA26" s="122"/>
      <c r="AB26"/>
    </row>
    <row r="27" spans="1:28" ht="15" customHeight="1">
      <c r="A27" s="65">
        <v>62</v>
      </c>
      <c r="B27" s="127" t="s">
        <v>26</v>
      </c>
      <c r="C27" s="2">
        <v>1</v>
      </c>
      <c r="D27" s="123" t="s">
        <v>19</v>
      </c>
      <c r="E27" s="32">
        <v>0.04722222222222222</v>
      </c>
      <c r="F27" s="32">
        <v>0.05123842592592592</v>
      </c>
      <c r="G27" s="29">
        <f t="shared" si="0"/>
        <v>0.004016203703703702</v>
      </c>
      <c r="H27" s="27">
        <v>347</v>
      </c>
      <c r="I27" s="19">
        <v>0</v>
      </c>
      <c r="J27" s="19">
        <v>0</v>
      </c>
      <c r="K27" s="19">
        <v>5</v>
      </c>
      <c r="L27" s="19">
        <v>5</v>
      </c>
      <c r="M27" s="19">
        <v>5</v>
      </c>
      <c r="N27" s="19">
        <v>0</v>
      </c>
      <c r="O27" s="19">
        <v>5</v>
      </c>
      <c r="P27" s="19">
        <v>5</v>
      </c>
      <c r="Q27" s="19">
        <v>5</v>
      </c>
      <c r="R27" s="19">
        <v>50</v>
      </c>
      <c r="S27" s="19">
        <v>50</v>
      </c>
      <c r="T27" s="19">
        <v>50</v>
      </c>
      <c r="U27" s="19">
        <v>0</v>
      </c>
      <c r="V27" s="19">
        <v>0</v>
      </c>
      <c r="W27" s="19">
        <v>0</v>
      </c>
      <c r="X27" s="19">
        <f t="shared" si="1"/>
        <v>180</v>
      </c>
      <c r="Y27" s="120">
        <f>X27+X28</f>
        <v>335</v>
      </c>
      <c r="Z27" s="120">
        <f>H27+H28+Y27</f>
        <v>1092</v>
      </c>
      <c r="AA27" s="121">
        <v>11</v>
      </c>
      <c r="AB27"/>
    </row>
    <row r="28" spans="1:28" ht="15" customHeight="1">
      <c r="A28" s="66"/>
      <c r="B28" s="128"/>
      <c r="C28" s="2">
        <v>2</v>
      </c>
      <c r="D28" s="123"/>
      <c r="E28" s="32">
        <v>0.13402777777777777</v>
      </c>
      <c r="F28" s="32">
        <v>0.13877314814814815</v>
      </c>
      <c r="G28" s="29">
        <f t="shared" si="0"/>
        <v>0.004745370370370372</v>
      </c>
      <c r="H28" s="27">
        <v>410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5</v>
      </c>
      <c r="O28" s="19">
        <v>0</v>
      </c>
      <c r="P28" s="19">
        <v>0</v>
      </c>
      <c r="Q28" s="19">
        <v>50</v>
      </c>
      <c r="R28" s="19">
        <v>20</v>
      </c>
      <c r="S28" s="19">
        <v>0</v>
      </c>
      <c r="T28" s="19">
        <v>50</v>
      </c>
      <c r="U28" s="19">
        <v>5</v>
      </c>
      <c r="V28" s="19">
        <v>5</v>
      </c>
      <c r="W28" s="19">
        <v>20</v>
      </c>
      <c r="X28" s="19">
        <f t="shared" si="1"/>
        <v>155</v>
      </c>
      <c r="Y28" s="120"/>
      <c r="Z28" s="78"/>
      <c r="AA28" s="122"/>
      <c r="AB28"/>
    </row>
    <row r="29" spans="1:28" ht="15" customHeight="1">
      <c r="A29" s="65">
        <v>29</v>
      </c>
      <c r="B29" s="127" t="s">
        <v>51</v>
      </c>
      <c r="C29" s="2">
        <v>1</v>
      </c>
      <c r="D29" s="123" t="s">
        <v>19</v>
      </c>
      <c r="E29" s="32">
        <v>0.05694444444444444</v>
      </c>
      <c r="F29" s="32">
        <v>0.06206018518518519</v>
      </c>
      <c r="G29" s="29">
        <f t="shared" si="0"/>
        <v>0.005115740740740747</v>
      </c>
      <c r="H29" s="27">
        <v>442</v>
      </c>
      <c r="I29" s="19">
        <v>0</v>
      </c>
      <c r="J29" s="19">
        <v>0</v>
      </c>
      <c r="K29" s="19">
        <v>5</v>
      </c>
      <c r="L29" s="19">
        <v>0</v>
      </c>
      <c r="M29" s="19">
        <v>0</v>
      </c>
      <c r="N29" s="19">
        <v>0</v>
      </c>
      <c r="O29" s="19">
        <v>5</v>
      </c>
      <c r="P29" s="19">
        <v>0</v>
      </c>
      <c r="Q29" s="19">
        <v>5</v>
      </c>
      <c r="R29" s="19">
        <v>20</v>
      </c>
      <c r="S29" s="19">
        <v>0</v>
      </c>
      <c r="T29" s="19">
        <v>5</v>
      </c>
      <c r="U29" s="19">
        <v>5</v>
      </c>
      <c r="V29" s="19">
        <v>0</v>
      </c>
      <c r="W29" s="19">
        <v>5</v>
      </c>
      <c r="X29" s="19">
        <f t="shared" si="1"/>
        <v>50</v>
      </c>
      <c r="Y29" s="120">
        <f>X29+X30</f>
        <v>175</v>
      </c>
      <c r="Z29" s="120">
        <f>H29+H30+Y29</f>
        <v>1099</v>
      </c>
      <c r="AA29" s="121">
        <v>12</v>
      </c>
      <c r="AB29"/>
    </row>
    <row r="30" spans="1:28" ht="15" customHeight="1">
      <c r="A30" s="66"/>
      <c r="B30" s="128"/>
      <c r="C30" s="2">
        <v>2</v>
      </c>
      <c r="D30" s="123"/>
      <c r="E30" s="32">
        <v>0.12361111111111112</v>
      </c>
      <c r="F30" s="32">
        <v>0.1291898148148148</v>
      </c>
      <c r="G30" s="29">
        <f t="shared" si="0"/>
        <v>0.005578703703703697</v>
      </c>
      <c r="H30" s="27">
        <v>482</v>
      </c>
      <c r="I30" s="19">
        <v>0</v>
      </c>
      <c r="J30" s="19">
        <v>5</v>
      </c>
      <c r="K30" s="19">
        <v>0</v>
      </c>
      <c r="L30" s="19">
        <v>0</v>
      </c>
      <c r="M30" s="19">
        <v>5</v>
      </c>
      <c r="N30" s="19">
        <v>5</v>
      </c>
      <c r="O30" s="19">
        <v>5</v>
      </c>
      <c r="P30" s="19">
        <v>50</v>
      </c>
      <c r="Q30" s="19">
        <v>5</v>
      </c>
      <c r="R30" s="19">
        <v>20</v>
      </c>
      <c r="S30" s="19">
        <v>20</v>
      </c>
      <c r="T30" s="19">
        <v>0</v>
      </c>
      <c r="U30" s="19">
        <v>5</v>
      </c>
      <c r="V30" s="19">
        <v>0</v>
      </c>
      <c r="W30" s="19">
        <v>5</v>
      </c>
      <c r="X30" s="19">
        <f t="shared" si="1"/>
        <v>125</v>
      </c>
      <c r="Y30" s="120"/>
      <c r="Z30" s="78"/>
      <c r="AA30" s="122"/>
      <c r="AB30"/>
    </row>
    <row r="31" spans="1:28" ht="15" customHeight="1">
      <c r="A31" s="133">
        <v>12</v>
      </c>
      <c r="B31" s="126" t="s">
        <v>38</v>
      </c>
      <c r="C31" s="2">
        <v>1</v>
      </c>
      <c r="D31" s="123" t="s">
        <v>19</v>
      </c>
      <c r="E31" s="32">
        <v>0.05902777777777778</v>
      </c>
      <c r="F31" s="32">
        <v>0.06355324074074074</v>
      </c>
      <c r="G31" s="29">
        <f t="shared" si="0"/>
        <v>0.00452546296296296</v>
      </c>
      <c r="H31" s="27">
        <v>391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5</v>
      </c>
      <c r="O31" s="19">
        <v>5</v>
      </c>
      <c r="P31" s="19">
        <v>0</v>
      </c>
      <c r="Q31" s="19">
        <v>5</v>
      </c>
      <c r="R31" s="19">
        <v>0</v>
      </c>
      <c r="S31" s="19">
        <v>5</v>
      </c>
      <c r="T31" s="19">
        <v>0</v>
      </c>
      <c r="U31" s="19">
        <v>5</v>
      </c>
      <c r="V31" s="19">
        <v>0</v>
      </c>
      <c r="W31" s="19">
        <v>5</v>
      </c>
      <c r="X31" s="19">
        <f t="shared" si="1"/>
        <v>30</v>
      </c>
      <c r="Y31" s="120">
        <f>X31+X32</f>
        <v>110</v>
      </c>
      <c r="Z31" s="120">
        <f>H31+H32+Y31</f>
        <v>847</v>
      </c>
      <c r="AA31" s="121">
        <v>7</v>
      </c>
      <c r="AB31"/>
    </row>
    <row r="32" spans="1:28" ht="15" customHeight="1">
      <c r="A32" s="133"/>
      <c r="B32" s="126"/>
      <c r="C32" s="2">
        <v>2</v>
      </c>
      <c r="D32" s="123"/>
      <c r="E32" s="32">
        <v>0.12638888888888888</v>
      </c>
      <c r="F32" s="32">
        <v>0.13039351851851852</v>
      </c>
      <c r="G32" s="29">
        <f t="shared" si="0"/>
        <v>0.004004629629629636</v>
      </c>
      <c r="H32" s="27">
        <v>346</v>
      </c>
      <c r="I32" s="19">
        <v>0</v>
      </c>
      <c r="J32" s="19">
        <v>0</v>
      </c>
      <c r="K32" s="19">
        <v>0</v>
      </c>
      <c r="L32" s="19">
        <v>0</v>
      </c>
      <c r="M32" s="19">
        <v>5</v>
      </c>
      <c r="N32" s="19">
        <v>5</v>
      </c>
      <c r="O32" s="19">
        <v>5</v>
      </c>
      <c r="P32" s="19">
        <v>0</v>
      </c>
      <c r="Q32" s="19">
        <v>5</v>
      </c>
      <c r="R32" s="19">
        <v>0</v>
      </c>
      <c r="S32" s="19">
        <v>5</v>
      </c>
      <c r="T32" s="19">
        <v>50</v>
      </c>
      <c r="U32" s="19">
        <v>0</v>
      </c>
      <c r="V32" s="19">
        <v>0</v>
      </c>
      <c r="W32" s="19">
        <v>5</v>
      </c>
      <c r="X32" s="19">
        <f t="shared" si="1"/>
        <v>80</v>
      </c>
      <c r="Y32" s="120"/>
      <c r="Z32" s="78"/>
      <c r="AA32" s="122"/>
      <c r="AB32"/>
    </row>
    <row r="33" spans="1:27" s="30" customFormat="1" ht="9" customHeight="1">
      <c r="A33" s="31"/>
      <c r="B33" s="18"/>
      <c r="C33" s="18"/>
      <c r="D33" s="15"/>
      <c r="E33" s="28"/>
      <c r="F33" s="28"/>
      <c r="G33" s="16"/>
      <c r="H33" s="2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6"/>
      <c r="Z33" s="17"/>
      <c r="AA33" s="17"/>
    </row>
    <row r="34" spans="1:28" ht="12.75">
      <c r="A34" s="133">
        <v>24</v>
      </c>
      <c r="B34" s="126" t="s">
        <v>36</v>
      </c>
      <c r="C34" s="2">
        <v>1</v>
      </c>
      <c r="D34" s="123" t="s">
        <v>20</v>
      </c>
      <c r="E34" s="7">
        <v>0.029861111111111113</v>
      </c>
      <c r="F34" s="7">
        <v>0.033587962962962965</v>
      </c>
      <c r="G34" s="29">
        <f aca="true" t="shared" si="2" ref="G34:G58">F34-E34</f>
        <v>0.0037268518518518527</v>
      </c>
      <c r="H34" s="8">
        <v>322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5</v>
      </c>
      <c r="Q34" s="2">
        <v>50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</v>
      </c>
      <c r="X34" s="19">
        <f aca="true" t="shared" si="3" ref="X34:X54">SUM(I34:W34)</f>
        <v>60</v>
      </c>
      <c r="Y34" s="120">
        <f>X34+X35</f>
        <v>65</v>
      </c>
      <c r="Z34" s="120">
        <f>H34+H35+Y34</f>
        <v>690</v>
      </c>
      <c r="AA34" s="125">
        <v>1</v>
      </c>
      <c r="AB34"/>
    </row>
    <row r="35" spans="1:28" ht="12.75">
      <c r="A35" s="133"/>
      <c r="B35" s="126"/>
      <c r="C35" s="2">
        <v>2</v>
      </c>
      <c r="D35" s="123"/>
      <c r="E35" s="7">
        <v>0.1013888888888889</v>
      </c>
      <c r="F35" s="7">
        <v>0.10489583333333334</v>
      </c>
      <c r="G35" s="29">
        <f t="shared" si="2"/>
        <v>0.0035069444444444375</v>
      </c>
      <c r="H35" s="8">
        <v>303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5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19">
        <f t="shared" si="3"/>
        <v>5</v>
      </c>
      <c r="Y35" s="120"/>
      <c r="Z35" s="78"/>
      <c r="AA35" s="125"/>
      <c r="AB35"/>
    </row>
    <row r="36" spans="1:28" ht="12.75">
      <c r="A36" s="65">
        <v>58</v>
      </c>
      <c r="B36" s="127" t="s">
        <v>48</v>
      </c>
      <c r="C36" s="2">
        <v>1</v>
      </c>
      <c r="D36" s="123" t="s">
        <v>20</v>
      </c>
      <c r="E36" s="7">
        <v>0.03680555555555556</v>
      </c>
      <c r="F36" s="7">
        <v>0.040775462962962965</v>
      </c>
      <c r="G36" s="29">
        <f t="shared" si="2"/>
        <v>0.003969907407407408</v>
      </c>
      <c r="H36" s="8">
        <v>343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5</v>
      </c>
      <c r="P36" s="2">
        <v>0</v>
      </c>
      <c r="Q36" s="2">
        <v>5</v>
      </c>
      <c r="R36" s="2">
        <v>50</v>
      </c>
      <c r="S36" s="2">
        <v>5</v>
      </c>
      <c r="T36" s="2">
        <v>50</v>
      </c>
      <c r="U36" s="2">
        <v>0</v>
      </c>
      <c r="V36" s="2">
        <v>0</v>
      </c>
      <c r="W36" s="2">
        <v>0</v>
      </c>
      <c r="X36" s="19">
        <f t="shared" si="3"/>
        <v>115</v>
      </c>
      <c r="Y36" s="120">
        <f>X36+X37</f>
        <v>275</v>
      </c>
      <c r="Z36" s="120">
        <f>H36+H37+Y36</f>
        <v>1023</v>
      </c>
      <c r="AA36" s="130">
        <v>2</v>
      </c>
      <c r="AB36"/>
    </row>
    <row r="37" spans="1:28" ht="12.75">
      <c r="A37" s="66"/>
      <c r="B37" s="128"/>
      <c r="C37" s="2">
        <v>2</v>
      </c>
      <c r="D37" s="123"/>
      <c r="E37" s="7">
        <v>0.1076388888888889</v>
      </c>
      <c r="F37" s="7">
        <v>0.11232638888888889</v>
      </c>
      <c r="G37" s="29">
        <f t="shared" si="2"/>
        <v>0.004687499999999997</v>
      </c>
      <c r="H37" s="8">
        <v>405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50</v>
      </c>
      <c r="R37" s="2">
        <v>50</v>
      </c>
      <c r="S37" s="2">
        <v>5</v>
      </c>
      <c r="T37" s="2">
        <v>50</v>
      </c>
      <c r="U37" s="2">
        <v>0</v>
      </c>
      <c r="V37" s="2">
        <v>0</v>
      </c>
      <c r="W37" s="2">
        <v>5</v>
      </c>
      <c r="X37" s="19">
        <f t="shared" si="3"/>
        <v>160</v>
      </c>
      <c r="Y37" s="120"/>
      <c r="Z37" s="78"/>
      <c r="AA37" s="131"/>
      <c r="AB37"/>
    </row>
    <row r="38" spans="1:28" ht="12.75">
      <c r="A38" s="133">
        <v>18</v>
      </c>
      <c r="B38" s="126" t="s">
        <v>30</v>
      </c>
      <c r="C38" s="2">
        <v>1</v>
      </c>
      <c r="D38" s="123" t="s">
        <v>20</v>
      </c>
      <c r="E38" s="7">
        <v>0.042361111111111106</v>
      </c>
      <c r="F38" s="7">
        <v>0.04636574074074074</v>
      </c>
      <c r="G38" s="29">
        <f t="shared" si="2"/>
        <v>0.004004629629629636</v>
      </c>
      <c r="H38" s="27">
        <v>346</v>
      </c>
      <c r="I38" s="2">
        <v>0</v>
      </c>
      <c r="J38" s="2">
        <v>0</v>
      </c>
      <c r="K38" s="2">
        <v>0</v>
      </c>
      <c r="L38" s="2">
        <v>0</v>
      </c>
      <c r="M38" s="2">
        <v>5</v>
      </c>
      <c r="N38" s="2">
        <v>5</v>
      </c>
      <c r="O38" s="2">
        <v>20</v>
      </c>
      <c r="P38" s="2">
        <v>0</v>
      </c>
      <c r="Q38" s="2">
        <v>5</v>
      </c>
      <c r="R38" s="2">
        <v>20</v>
      </c>
      <c r="S38" s="2">
        <v>50</v>
      </c>
      <c r="T38" s="2">
        <v>50</v>
      </c>
      <c r="U38" s="2">
        <v>0</v>
      </c>
      <c r="V38" s="2">
        <v>0</v>
      </c>
      <c r="W38" s="2">
        <v>5</v>
      </c>
      <c r="X38" s="19">
        <f t="shared" si="3"/>
        <v>160</v>
      </c>
      <c r="Y38" s="120">
        <f>X38+X39</f>
        <v>300</v>
      </c>
      <c r="Z38" s="120">
        <f>H38+H39+Y38</f>
        <v>1156</v>
      </c>
      <c r="AA38" s="125">
        <v>3</v>
      </c>
      <c r="AB38"/>
    </row>
    <row r="39" spans="1:28" ht="12.75">
      <c r="A39" s="133"/>
      <c r="B39" s="126"/>
      <c r="C39" s="2">
        <v>2</v>
      </c>
      <c r="D39" s="123"/>
      <c r="E39" s="7">
        <v>0.11180555555555556</v>
      </c>
      <c r="F39" s="7">
        <v>0.11770833333333335</v>
      </c>
      <c r="G39" s="29">
        <f t="shared" si="2"/>
        <v>0.0059027777777777846</v>
      </c>
      <c r="H39" s="8">
        <v>510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5</v>
      </c>
      <c r="O39" s="2">
        <v>50</v>
      </c>
      <c r="P39" s="2">
        <v>50</v>
      </c>
      <c r="Q39" s="2">
        <v>0</v>
      </c>
      <c r="R39" s="2">
        <v>20</v>
      </c>
      <c r="S39" s="2">
        <v>5</v>
      </c>
      <c r="T39" s="2">
        <v>5</v>
      </c>
      <c r="U39" s="2">
        <v>0</v>
      </c>
      <c r="V39" s="2">
        <v>0</v>
      </c>
      <c r="W39" s="2">
        <v>5</v>
      </c>
      <c r="X39" s="19">
        <f t="shared" si="3"/>
        <v>140</v>
      </c>
      <c r="Y39" s="120"/>
      <c r="Z39" s="78"/>
      <c r="AA39" s="125"/>
      <c r="AB39"/>
    </row>
    <row r="40" spans="1:28" ht="12.75">
      <c r="A40" s="133">
        <v>17</v>
      </c>
      <c r="B40" s="135" t="s">
        <v>42</v>
      </c>
      <c r="C40" s="2">
        <v>1</v>
      </c>
      <c r="D40" s="123" t="s">
        <v>20</v>
      </c>
      <c r="E40" s="7">
        <v>0.06736111111111111</v>
      </c>
      <c r="F40" s="7">
        <v>0.07074074074074074</v>
      </c>
      <c r="G40" s="29">
        <f t="shared" si="2"/>
        <v>0.003379629629629635</v>
      </c>
      <c r="H40" s="27">
        <v>292</v>
      </c>
      <c r="I40" s="2">
        <v>0</v>
      </c>
      <c r="J40" s="2">
        <v>5</v>
      </c>
      <c r="K40" s="2">
        <v>5</v>
      </c>
      <c r="L40" s="2">
        <v>0</v>
      </c>
      <c r="M40" s="2">
        <v>0</v>
      </c>
      <c r="N40" s="2">
        <v>50</v>
      </c>
      <c r="O40" s="2">
        <v>5</v>
      </c>
      <c r="P40" s="2">
        <v>5</v>
      </c>
      <c r="Q40" s="2">
        <v>50</v>
      </c>
      <c r="R40" s="2">
        <v>50</v>
      </c>
      <c r="S40" s="2">
        <v>50</v>
      </c>
      <c r="T40" s="2">
        <v>50</v>
      </c>
      <c r="U40" s="2">
        <v>50</v>
      </c>
      <c r="V40" s="2">
        <v>50</v>
      </c>
      <c r="W40" s="2">
        <v>5</v>
      </c>
      <c r="X40" s="19">
        <f t="shared" si="3"/>
        <v>375</v>
      </c>
      <c r="Y40" s="120">
        <f>X40+X41</f>
        <v>795</v>
      </c>
      <c r="Z40" s="120">
        <f>H40+H41+Y40</f>
        <v>1464</v>
      </c>
      <c r="AA40" s="125">
        <v>5</v>
      </c>
      <c r="AB40"/>
    </row>
    <row r="41" spans="1:28" ht="12.75">
      <c r="A41" s="133"/>
      <c r="B41" s="136"/>
      <c r="C41" s="2">
        <v>2</v>
      </c>
      <c r="D41" s="123"/>
      <c r="E41" s="7">
        <v>0.13680555555555554</v>
      </c>
      <c r="F41" s="7">
        <v>0.1411689814814815</v>
      </c>
      <c r="G41" s="29">
        <f t="shared" si="2"/>
        <v>0.004363425925925951</v>
      </c>
      <c r="H41" s="8">
        <v>377</v>
      </c>
      <c r="I41" s="2">
        <v>0</v>
      </c>
      <c r="J41" s="2">
        <v>50</v>
      </c>
      <c r="K41" s="2">
        <v>5</v>
      </c>
      <c r="L41" s="2">
        <v>0</v>
      </c>
      <c r="M41" s="2">
        <v>0</v>
      </c>
      <c r="N41" s="2">
        <v>20</v>
      </c>
      <c r="O41" s="2">
        <v>20</v>
      </c>
      <c r="P41" s="2">
        <v>20</v>
      </c>
      <c r="Q41" s="2">
        <v>50</v>
      </c>
      <c r="R41" s="2">
        <v>50</v>
      </c>
      <c r="S41" s="2">
        <v>50</v>
      </c>
      <c r="T41" s="2">
        <v>50</v>
      </c>
      <c r="U41" s="2">
        <v>50</v>
      </c>
      <c r="V41" s="2">
        <v>50</v>
      </c>
      <c r="W41" s="2">
        <v>5</v>
      </c>
      <c r="X41" s="19">
        <f t="shared" si="3"/>
        <v>420</v>
      </c>
      <c r="Y41" s="120"/>
      <c r="Z41" s="78"/>
      <c r="AA41" s="125"/>
      <c r="AB41"/>
    </row>
    <row r="42" spans="1:28" ht="12.75">
      <c r="A42" s="133">
        <v>8</v>
      </c>
      <c r="B42" s="126" t="s">
        <v>55</v>
      </c>
      <c r="C42" s="2">
        <v>1</v>
      </c>
      <c r="D42" s="123" t="s">
        <v>20</v>
      </c>
      <c r="E42" s="7">
        <v>0.06944444444444443</v>
      </c>
      <c r="F42" s="7">
        <v>0.07173611111111111</v>
      </c>
      <c r="G42" s="29">
        <f t="shared" si="2"/>
        <v>0.002291666666666678</v>
      </c>
      <c r="H42" s="27">
        <v>198</v>
      </c>
      <c r="I42" s="2">
        <v>5</v>
      </c>
      <c r="J42" s="2">
        <v>50</v>
      </c>
      <c r="K42" s="2">
        <v>20</v>
      </c>
      <c r="L42" s="2">
        <v>0</v>
      </c>
      <c r="M42" s="2">
        <v>5</v>
      </c>
      <c r="N42" s="2">
        <v>50</v>
      </c>
      <c r="O42" s="2">
        <v>20</v>
      </c>
      <c r="P42" s="2">
        <v>0</v>
      </c>
      <c r="Q42" s="2">
        <v>50</v>
      </c>
      <c r="R42" s="2">
        <v>20</v>
      </c>
      <c r="S42" s="2">
        <v>50</v>
      </c>
      <c r="T42" s="2">
        <v>50</v>
      </c>
      <c r="U42" s="2">
        <v>50</v>
      </c>
      <c r="V42" s="2">
        <v>5</v>
      </c>
      <c r="W42" s="2">
        <v>50</v>
      </c>
      <c r="X42" s="19">
        <f t="shared" si="3"/>
        <v>425</v>
      </c>
      <c r="Y42" s="120">
        <f>X42+X43</f>
        <v>890</v>
      </c>
      <c r="Z42" s="120">
        <f>H42+H43+Y42</f>
        <v>1296</v>
      </c>
      <c r="AA42" s="125">
        <v>4</v>
      </c>
      <c r="AB42"/>
    </row>
    <row r="43" spans="1:28" ht="12.75">
      <c r="A43" s="133"/>
      <c r="B43" s="126"/>
      <c r="C43" s="2">
        <v>2</v>
      </c>
      <c r="D43" s="123"/>
      <c r="E43" s="7">
        <v>0.1388888888888889</v>
      </c>
      <c r="F43" s="7">
        <v>0.14129629629629628</v>
      </c>
      <c r="G43" s="29">
        <f t="shared" si="2"/>
        <v>0.002407407407407386</v>
      </c>
      <c r="H43" s="8">
        <v>208</v>
      </c>
      <c r="I43" s="2">
        <v>20</v>
      </c>
      <c r="J43" s="2">
        <v>50</v>
      </c>
      <c r="K43" s="2">
        <v>20</v>
      </c>
      <c r="L43" s="2">
        <v>5</v>
      </c>
      <c r="M43" s="2">
        <v>20</v>
      </c>
      <c r="N43" s="2">
        <v>20</v>
      </c>
      <c r="O43" s="2">
        <v>20</v>
      </c>
      <c r="P43" s="2">
        <v>50</v>
      </c>
      <c r="Q43" s="2">
        <v>50</v>
      </c>
      <c r="R43" s="2">
        <v>5</v>
      </c>
      <c r="S43" s="2">
        <v>50</v>
      </c>
      <c r="T43" s="2">
        <v>50</v>
      </c>
      <c r="U43" s="2">
        <v>50</v>
      </c>
      <c r="V43" s="2">
        <v>5</v>
      </c>
      <c r="W43" s="2">
        <v>50</v>
      </c>
      <c r="X43" s="19">
        <f t="shared" si="3"/>
        <v>465</v>
      </c>
      <c r="Y43" s="120"/>
      <c r="Z43" s="78"/>
      <c r="AA43" s="125"/>
      <c r="AB43"/>
    </row>
    <row r="44" spans="1:28" ht="11.25" customHeight="1">
      <c r="A44" s="31"/>
      <c r="B44" s="18"/>
      <c r="C44" s="17"/>
      <c r="D44" s="15"/>
      <c r="E44" s="28"/>
      <c r="F44" s="28"/>
      <c r="G44" s="16"/>
      <c r="H44" s="2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6"/>
      <c r="Z44" s="17"/>
      <c r="AA44" s="17"/>
      <c r="AB44"/>
    </row>
    <row r="45" spans="1:28" ht="12.75">
      <c r="A45" s="133">
        <v>1</v>
      </c>
      <c r="B45" s="126" t="s">
        <v>49</v>
      </c>
      <c r="C45" s="2">
        <v>1</v>
      </c>
      <c r="D45" s="123" t="s">
        <v>24</v>
      </c>
      <c r="E45" s="7">
        <v>0.020833333333333332</v>
      </c>
      <c r="F45" s="7">
        <v>0.024548611111111115</v>
      </c>
      <c r="G45" s="29">
        <f t="shared" si="2"/>
        <v>0.0037152777777777826</v>
      </c>
      <c r="H45" s="8">
        <v>321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</v>
      </c>
      <c r="O45" s="2">
        <v>5</v>
      </c>
      <c r="P45" s="2">
        <v>20</v>
      </c>
      <c r="Q45" s="2">
        <v>5</v>
      </c>
      <c r="R45" s="2">
        <v>5</v>
      </c>
      <c r="S45" s="2">
        <v>5</v>
      </c>
      <c r="T45" s="2">
        <v>0</v>
      </c>
      <c r="U45" s="2">
        <v>5</v>
      </c>
      <c r="V45" s="2">
        <v>0</v>
      </c>
      <c r="W45" s="2">
        <v>5</v>
      </c>
      <c r="X45" s="19">
        <f t="shared" si="3"/>
        <v>55</v>
      </c>
      <c r="Y45" s="120">
        <f>X45+X46</f>
        <v>85</v>
      </c>
      <c r="Z45" s="120">
        <f>H45+H46+Y45</f>
        <v>744</v>
      </c>
      <c r="AA45" s="125">
        <v>2</v>
      </c>
      <c r="AB45"/>
    </row>
    <row r="46" spans="1:28" ht="25.5" customHeight="1">
      <c r="A46" s="133"/>
      <c r="B46" s="126"/>
      <c r="C46" s="5">
        <v>2</v>
      </c>
      <c r="D46" s="123"/>
      <c r="E46" s="7">
        <v>0.09375</v>
      </c>
      <c r="F46" s="7">
        <v>0.09766203703703703</v>
      </c>
      <c r="G46" s="29">
        <f t="shared" si="2"/>
        <v>0.003912037037037033</v>
      </c>
      <c r="H46" s="8">
        <v>338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5</v>
      </c>
      <c r="O46" s="2">
        <v>5</v>
      </c>
      <c r="P46" s="2">
        <v>5</v>
      </c>
      <c r="Q46" s="2">
        <v>5</v>
      </c>
      <c r="R46" s="2">
        <v>5</v>
      </c>
      <c r="S46" s="2">
        <v>0</v>
      </c>
      <c r="T46" s="2">
        <v>0</v>
      </c>
      <c r="U46" s="2">
        <v>0</v>
      </c>
      <c r="V46" s="2">
        <v>0</v>
      </c>
      <c r="W46" s="2">
        <v>5</v>
      </c>
      <c r="X46" s="19">
        <f t="shared" si="3"/>
        <v>30</v>
      </c>
      <c r="Y46" s="120"/>
      <c r="Z46" s="78"/>
      <c r="AA46" s="125"/>
      <c r="AB46"/>
    </row>
    <row r="47" spans="1:28" ht="12.75">
      <c r="A47" s="133">
        <v>67</v>
      </c>
      <c r="B47" s="126" t="s">
        <v>119</v>
      </c>
      <c r="C47" s="2">
        <v>1</v>
      </c>
      <c r="D47" s="123" t="s">
        <v>24</v>
      </c>
      <c r="E47" s="7">
        <v>0.024305555555555556</v>
      </c>
      <c r="F47" s="7">
        <v>0.028854166666666667</v>
      </c>
      <c r="G47" s="29">
        <f t="shared" si="2"/>
        <v>0.004548611111111111</v>
      </c>
      <c r="H47" s="8">
        <v>399</v>
      </c>
      <c r="I47" s="2">
        <v>5</v>
      </c>
      <c r="J47" s="2">
        <v>0</v>
      </c>
      <c r="K47" s="2">
        <v>5</v>
      </c>
      <c r="L47" s="2">
        <v>0</v>
      </c>
      <c r="M47" s="2">
        <v>5</v>
      </c>
      <c r="N47" s="2">
        <v>5</v>
      </c>
      <c r="O47" s="2">
        <v>5</v>
      </c>
      <c r="P47" s="2">
        <v>50</v>
      </c>
      <c r="Q47" s="2">
        <v>20</v>
      </c>
      <c r="R47" s="2">
        <v>20</v>
      </c>
      <c r="S47" s="2">
        <v>5</v>
      </c>
      <c r="T47" s="2">
        <v>5</v>
      </c>
      <c r="U47" s="2">
        <v>5</v>
      </c>
      <c r="V47" s="2">
        <v>5</v>
      </c>
      <c r="W47" s="2">
        <v>5</v>
      </c>
      <c r="X47" s="19">
        <f t="shared" si="3"/>
        <v>140</v>
      </c>
      <c r="Y47" s="120">
        <f>X47+X48</f>
        <v>365</v>
      </c>
      <c r="Z47" s="120">
        <f>H47+H48+Y47</f>
        <v>1072</v>
      </c>
      <c r="AA47" s="125">
        <v>4</v>
      </c>
      <c r="AB47"/>
    </row>
    <row r="48" spans="1:28" ht="42.75" customHeight="1">
      <c r="A48" s="133"/>
      <c r="B48" s="126"/>
      <c r="C48" s="2">
        <v>2</v>
      </c>
      <c r="D48" s="123"/>
      <c r="E48" s="7">
        <v>0.09583333333333333</v>
      </c>
      <c r="F48" s="7">
        <v>0.09939814814814814</v>
      </c>
      <c r="G48" s="29">
        <f t="shared" si="2"/>
        <v>0.0035648148148148123</v>
      </c>
      <c r="H48" s="8">
        <v>308</v>
      </c>
      <c r="I48" s="2">
        <v>0</v>
      </c>
      <c r="J48" s="2">
        <v>0</v>
      </c>
      <c r="K48" s="2">
        <v>5</v>
      </c>
      <c r="L48" s="2">
        <v>5</v>
      </c>
      <c r="M48" s="2">
        <v>0</v>
      </c>
      <c r="N48" s="2">
        <v>20</v>
      </c>
      <c r="O48" s="2">
        <v>5</v>
      </c>
      <c r="P48" s="2">
        <v>50</v>
      </c>
      <c r="Q48" s="2">
        <v>50</v>
      </c>
      <c r="R48" s="2">
        <v>20</v>
      </c>
      <c r="S48" s="2">
        <v>5</v>
      </c>
      <c r="T48" s="2">
        <v>50</v>
      </c>
      <c r="U48" s="2">
        <v>5</v>
      </c>
      <c r="V48" s="2">
        <v>5</v>
      </c>
      <c r="W48" s="2">
        <v>5</v>
      </c>
      <c r="X48" s="19">
        <f t="shared" si="3"/>
        <v>225</v>
      </c>
      <c r="Y48" s="120"/>
      <c r="Z48" s="78"/>
      <c r="AA48" s="125"/>
      <c r="AB48"/>
    </row>
    <row r="49" spans="1:28" ht="12.75">
      <c r="A49" s="133">
        <v>46</v>
      </c>
      <c r="B49" s="126" t="s">
        <v>118</v>
      </c>
      <c r="C49" s="2">
        <v>1</v>
      </c>
      <c r="D49" s="123" t="s">
        <v>24</v>
      </c>
      <c r="E49" s="7">
        <v>0.049305555555555554</v>
      </c>
      <c r="F49" s="7">
        <v>0.05243055555555556</v>
      </c>
      <c r="G49" s="29">
        <f t="shared" si="2"/>
        <v>0.0031250000000000028</v>
      </c>
      <c r="H49" s="8">
        <v>270</v>
      </c>
      <c r="I49" s="2">
        <v>0</v>
      </c>
      <c r="J49" s="2">
        <v>0</v>
      </c>
      <c r="K49" s="2">
        <v>0</v>
      </c>
      <c r="L49" s="2">
        <v>0</v>
      </c>
      <c r="M49" s="2">
        <v>5</v>
      </c>
      <c r="N49" s="2">
        <v>50</v>
      </c>
      <c r="O49" s="2">
        <v>5</v>
      </c>
      <c r="P49" s="2">
        <v>50</v>
      </c>
      <c r="Q49" s="2">
        <v>50</v>
      </c>
      <c r="R49" s="2">
        <v>50</v>
      </c>
      <c r="S49" s="2">
        <v>50</v>
      </c>
      <c r="T49" s="2">
        <v>50</v>
      </c>
      <c r="U49" s="2">
        <v>5</v>
      </c>
      <c r="V49" s="2">
        <v>5</v>
      </c>
      <c r="W49" s="2">
        <v>5</v>
      </c>
      <c r="X49" s="19">
        <f t="shared" si="3"/>
        <v>325</v>
      </c>
      <c r="Y49" s="120">
        <f>X49+X50</f>
        <v>505</v>
      </c>
      <c r="Z49" s="120">
        <f>H49+H50+Y49</f>
        <v>1105</v>
      </c>
      <c r="AA49" s="125">
        <v>5</v>
      </c>
      <c r="AB49"/>
    </row>
    <row r="50" spans="1:28" ht="26.25" customHeight="1">
      <c r="A50" s="133"/>
      <c r="B50" s="126"/>
      <c r="C50" s="2">
        <v>2</v>
      </c>
      <c r="D50" s="123"/>
      <c r="E50" s="7">
        <v>0.11597222222222221</v>
      </c>
      <c r="F50" s="7">
        <v>0.11979166666666667</v>
      </c>
      <c r="G50" s="29">
        <f t="shared" si="2"/>
        <v>0.0038194444444444586</v>
      </c>
      <c r="H50" s="8">
        <v>330</v>
      </c>
      <c r="I50" s="2">
        <v>5</v>
      </c>
      <c r="J50" s="2">
        <v>0</v>
      </c>
      <c r="K50" s="2">
        <v>5</v>
      </c>
      <c r="L50" s="2">
        <v>0</v>
      </c>
      <c r="M50" s="2">
        <v>5</v>
      </c>
      <c r="N50" s="2">
        <v>5</v>
      </c>
      <c r="O50" s="2">
        <v>20</v>
      </c>
      <c r="P50" s="2">
        <v>50</v>
      </c>
      <c r="Q50" s="2">
        <v>50</v>
      </c>
      <c r="R50" s="2">
        <v>20</v>
      </c>
      <c r="S50" s="2">
        <v>5</v>
      </c>
      <c r="T50" s="2">
        <v>0</v>
      </c>
      <c r="U50" s="2">
        <v>5</v>
      </c>
      <c r="V50" s="2">
        <v>5</v>
      </c>
      <c r="W50" s="2">
        <v>5</v>
      </c>
      <c r="X50" s="19">
        <f t="shared" si="3"/>
        <v>180</v>
      </c>
      <c r="Y50" s="120"/>
      <c r="Z50" s="78"/>
      <c r="AA50" s="125"/>
      <c r="AB50"/>
    </row>
    <row r="51" spans="1:28" ht="12.75">
      <c r="A51" s="133">
        <v>69</v>
      </c>
      <c r="B51" s="126" t="s">
        <v>28</v>
      </c>
      <c r="C51" s="2">
        <v>1</v>
      </c>
      <c r="D51" s="123" t="s">
        <v>24</v>
      </c>
      <c r="E51" s="7">
        <v>0.051388888888888894</v>
      </c>
      <c r="F51" s="7">
        <v>0.05502314814814815</v>
      </c>
      <c r="G51" s="29">
        <f t="shared" si="2"/>
        <v>0.0036342592592592537</v>
      </c>
      <c r="H51" s="8">
        <v>314</v>
      </c>
      <c r="I51" s="2">
        <v>0</v>
      </c>
      <c r="J51" s="2">
        <v>50</v>
      </c>
      <c r="K51" s="2">
        <v>5</v>
      </c>
      <c r="L51" s="2">
        <v>0</v>
      </c>
      <c r="M51" s="2">
        <v>0</v>
      </c>
      <c r="N51" s="2">
        <v>0</v>
      </c>
      <c r="O51" s="2">
        <v>20</v>
      </c>
      <c r="P51" s="2">
        <v>20</v>
      </c>
      <c r="Q51" s="2">
        <v>50</v>
      </c>
      <c r="R51" s="2">
        <v>5</v>
      </c>
      <c r="S51" s="2">
        <v>20</v>
      </c>
      <c r="T51" s="2">
        <v>5</v>
      </c>
      <c r="U51" s="2">
        <v>5</v>
      </c>
      <c r="V51" s="2">
        <v>0</v>
      </c>
      <c r="W51" s="2">
        <v>5</v>
      </c>
      <c r="X51" s="19">
        <f t="shared" si="3"/>
        <v>185</v>
      </c>
      <c r="Y51" s="120">
        <f>X51+X52</f>
        <v>390</v>
      </c>
      <c r="Z51" s="120">
        <f>H51+H52+Y51</f>
        <v>1051</v>
      </c>
      <c r="AA51" s="125">
        <v>3</v>
      </c>
      <c r="AB51"/>
    </row>
    <row r="52" spans="1:28" ht="30" customHeight="1">
      <c r="A52" s="133"/>
      <c r="B52" s="126"/>
      <c r="C52" s="2">
        <v>2</v>
      </c>
      <c r="D52" s="123"/>
      <c r="E52" s="7">
        <v>0.11875</v>
      </c>
      <c r="F52" s="7">
        <v>0.12276620370370371</v>
      </c>
      <c r="G52" s="29">
        <f t="shared" si="2"/>
        <v>0.004016203703703716</v>
      </c>
      <c r="H52" s="8">
        <v>347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20</v>
      </c>
      <c r="O52" s="2">
        <v>0</v>
      </c>
      <c r="P52" s="2">
        <v>20</v>
      </c>
      <c r="Q52" s="2">
        <v>50</v>
      </c>
      <c r="R52" s="2">
        <v>50</v>
      </c>
      <c r="S52" s="2">
        <v>5</v>
      </c>
      <c r="T52" s="2">
        <v>50</v>
      </c>
      <c r="U52" s="2">
        <v>5</v>
      </c>
      <c r="V52" s="2">
        <v>0</v>
      </c>
      <c r="W52" s="2">
        <v>5</v>
      </c>
      <c r="X52" s="19">
        <f t="shared" si="3"/>
        <v>205</v>
      </c>
      <c r="Y52" s="120"/>
      <c r="Z52" s="78"/>
      <c r="AA52" s="125"/>
      <c r="AB52"/>
    </row>
    <row r="53" spans="1:28" ht="12.75">
      <c r="A53" s="133">
        <v>50</v>
      </c>
      <c r="B53" s="126" t="s">
        <v>35</v>
      </c>
      <c r="C53" s="2">
        <v>1</v>
      </c>
      <c r="D53" s="123" t="s">
        <v>24</v>
      </c>
      <c r="E53" s="7">
        <v>0.05416666666666667</v>
      </c>
      <c r="F53" s="7">
        <v>0.057708333333333334</v>
      </c>
      <c r="G53" s="29">
        <f t="shared" si="2"/>
        <v>0.003541666666666665</v>
      </c>
      <c r="H53" s="8">
        <v>306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5</v>
      </c>
      <c r="P53" s="2">
        <v>0</v>
      </c>
      <c r="Q53" s="2">
        <v>0</v>
      </c>
      <c r="R53" s="2">
        <v>0</v>
      </c>
      <c r="S53" s="2">
        <v>5</v>
      </c>
      <c r="T53" s="2">
        <v>0</v>
      </c>
      <c r="U53" s="2">
        <v>5</v>
      </c>
      <c r="V53" s="2">
        <v>5</v>
      </c>
      <c r="W53" s="2">
        <v>0</v>
      </c>
      <c r="X53" s="19">
        <f t="shared" si="3"/>
        <v>20</v>
      </c>
      <c r="Y53" s="120">
        <f>X53+X54</f>
        <v>55</v>
      </c>
      <c r="Z53" s="120">
        <f>H53+H54+Y53</f>
        <v>666</v>
      </c>
      <c r="AA53" s="125">
        <v>1</v>
      </c>
      <c r="AB53"/>
    </row>
    <row r="54" spans="1:28" ht="24" customHeight="1">
      <c r="A54" s="133"/>
      <c r="B54" s="126"/>
      <c r="C54" s="2">
        <v>2</v>
      </c>
      <c r="D54" s="123"/>
      <c r="E54" s="7">
        <v>0.12083333333333333</v>
      </c>
      <c r="F54" s="7">
        <v>0.12436342592592593</v>
      </c>
      <c r="G54" s="29">
        <f t="shared" si="2"/>
        <v>0.0035300925925925986</v>
      </c>
      <c r="H54" s="8">
        <v>305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</v>
      </c>
      <c r="O54" s="2">
        <v>5</v>
      </c>
      <c r="P54" s="2">
        <v>5</v>
      </c>
      <c r="Q54" s="2">
        <v>5</v>
      </c>
      <c r="R54" s="2">
        <v>5</v>
      </c>
      <c r="S54" s="2">
        <v>0</v>
      </c>
      <c r="T54" s="2">
        <v>0</v>
      </c>
      <c r="U54" s="2">
        <v>5</v>
      </c>
      <c r="V54" s="2">
        <v>0</v>
      </c>
      <c r="W54" s="2">
        <v>5</v>
      </c>
      <c r="X54" s="19">
        <f t="shared" si="3"/>
        <v>35</v>
      </c>
      <c r="Y54" s="120"/>
      <c r="Z54" s="78"/>
      <c r="AA54" s="125"/>
      <c r="AB54"/>
    </row>
    <row r="55" spans="1:28" ht="22.5" customHeight="1">
      <c r="A55" s="133">
        <v>48</v>
      </c>
      <c r="B55" s="126" t="s">
        <v>43</v>
      </c>
      <c r="C55" s="2">
        <v>1</v>
      </c>
      <c r="D55" s="123" t="s">
        <v>24</v>
      </c>
      <c r="E55" s="7">
        <v>0.061111111111111116</v>
      </c>
      <c r="F55" s="32">
        <v>0.06648148148148149</v>
      </c>
      <c r="G55" s="29">
        <f t="shared" si="2"/>
        <v>0.005370370370370373</v>
      </c>
      <c r="H55" s="27">
        <v>464</v>
      </c>
      <c r="I55" s="19">
        <v>0</v>
      </c>
      <c r="J55" s="19">
        <v>50</v>
      </c>
      <c r="K55" s="19">
        <v>0</v>
      </c>
      <c r="L55" s="19">
        <v>5</v>
      </c>
      <c r="M55" s="19">
        <v>0</v>
      </c>
      <c r="N55" s="19">
        <v>5</v>
      </c>
      <c r="O55" s="19">
        <v>50</v>
      </c>
      <c r="P55" s="19">
        <v>50</v>
      </c>
      <c r="Q55" s="19">
        <v>50</v>
      </c>
      <c r="R55" s="19">
        <v>50</v>
      </c>
      <c r="S55" s="19">
        <v>20</v>
      </c>
      <c r="T55" s="19">
        <v>5</v>
      </c>
      <c r="U55" s="19">
        <v>5</v>
      </c>
      <c r="V55" s="19">
        <v>5</v>
      </c>
      <c r="W55" s="19">
        <v>5</v>
      </c>
      <c r="X55" s="19">
        <f>SUM(I55:W55)</f>
        <v>300</v>
      </c>
      <c r="Y55" s="120">
        <f>X55+X56</f>
        <v>440</v>
      </c>
      <c r="Z55" s="120">
        <f>H55+H56+Y55</f>
        <v>1317</v>
      </c>
      <c r="AA55" s="78">
        <v>6</v>
      </c>
      <c r="AB55"/>
    </row>
    <row r="56" spans="1:28" ht="30" customHeight="1">
      <c r="A56" s="133"/>
      <c r="B56" s="126"/>
      <c r="C56" s="2">
        <v>2</v>
      </c>
      <c r="D56" s="123"/>
      <c r="E56" s="32">
        <v>0.12847222222222224</v>
      </c>
      <c r="F56" s="32">
        <v>0.1332523148148148</v>
      </c>
      <c r="G56" s="29">
        <f t="shared" si="2"/>
        <v>0.004780092592592572</v>
      </c>
      <c r="H56" s="27">
        <v>413</v>
      </c>
      <c r="I56" s="19">
        <v>5</v>
      </c>
      <c r="J56" s="19">
        <v>0</v>
      </c>
      <c r="K56" s="19">
        <v>5</v>
      </c>
      <c r="L56" s="19">
        <v>0</v>
      </c>
      <c r="M56" s="19">
        <v>5</v>
      </c>
      <c r="N56" s="19">
        <v>5</v>
      </c>
      <c r="O56" s="19">
        <v>5</v>
      </c>
      <c r="P56" s="19">
        <v>20</v>
      </c>
      <c r="Q56" s="19">
        <v>50</v>
      </c>
      <c r="R56" s="19">
        <v>20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f>SUM(I56:W56)</f>
        <v>140</v>
      </c>
      <c r="Y56" s="120"/>
      <c r="Z56" s="78"/>
      <c r="AA56" s="78"/>
      <c r="AB56"/>
    </row>
    <row r="57" spans="1:28" ht="18.75" customHeight="1">
      <c r="A57" s="133">
        <v>11</v>
      </c>
      <c r="B57" s="126" t="s">
        <v>44</v>
      </c>
      <c r="C57" s="2">
        <v>1</v>
      </c>
      <c r="D57" s="123" t="s">
        <v>24</v>
      </c>
      <c r="E57" s="32">
        <v>0.06388888888888888</v>
      </c>
      <c r="F57" s="32">
        <v>0.06681712962962963</v>
      </c>
      <c r="G57" s="29">
        <f t="shared" si="2"/>
        <v>0.002928240740740745</v>
      </c>
      <c r="H57" s="27">
        <v>253</v>
      </c>
      <c r="I57" s="19">
        <v>5</v>
      </c>
      <c r="J57" s="19">
        <v>50</v>
      </c>
      <c r="K57" s="19">
        <v>20</v>
      </c>
      <c r="L57" s="19">
        <v>0</v>
      </c>
      <c r="M57" s="19">
        <v>0</v>
      </c>
      <c r="N57" s="19">
        <v>50</v>
      </c>
      <c r="O57" s="19">
        <v>5</v>
      </c>
      <c r="P57" s="19">
        <v>20</v>
      </c>
      <c r="Q57" s="19">
        <v>50</v>
      </c>
      <c r="R57" s="19">
        <v>50</v>
      </c>
      <c r="S57" s="19">
        <v>50</v>
      </c>
      <c r="T57" s="19">
        <v>50</v>
      </c>
      <c r="U57" s="19">
        <v>20</v>
      </c>
      <c r="V57" s="19">
        <v>50</v>
      </c>
      <c r="W57" s="19">
        <v>5</v>
      </c>
      <c r="X57" s="19">
        <f>SUM(I57:W57)</f>
        <v>425</v>
      </c>
      <c r="Y57" s="120">
        <f>X57+X58</f>
        <v>910</v>
      </c>
      <c r="Z57" s="120">
        <f>H57+H58+Y57</f>
        <v>1383</v>
      </c>
      <c r="AA57" s="78">
        <v>7</v>
      </c>
      <c r="AB57"/>
    </row>
    <row r="58" spans="1:28" ht="39.75" customHeight="1">
      <c r="A58" s="133"/>
      <c r="B58" s="126"/>
      <c r="C58" s="2">
        <v>2</v>
      </c>
      <c r="D58" s="123"/>
      <c r="E58" s="32">
        <v>0.13194444444444445</v>
      </c>
      <c r="F58" s="32">
        <v>0.13449074074074074</v>
      </c>
      <c r="G58" s="29">
        <f t="shared" si="2"/>
        <v>0.0025462962962962965</v>
      </c>
      <c r="H58" s="27">
        <v>220</v>
      </c>
      <c r="I58" s="19">
        <v>0</v>
      </c>
      <c r="J58" s="19">
        <v>50</v>
      </c>
      <c r="K58" s="19">
        <v>20</v>
      </c>
      <c r="L58" s="19">
        <v>5</v>
      </c>
      <c r="M58" s="19">
        <v>20</v>
      </c>
      <c r="N58" s="19">
        <v>20</v>
      </c>
      <c r="O58" s="19">
        <v>20</v>
      </c>
      <c r="P58" s="19">
        <v>0</v>
      </c>
      <c r="Q58" s="19">
        <v>50</v>
      </c>
      <c r="R58" s="19">
        <v>50</v>
      </c>
      <c r="S58" s="19">
        <v>50</v>
      </c>
      <c r="T58" s="19">
        <v>50</v>
      </c>
      <c r="U58" s="19">
        <v>50</v>
      </c>
      <c r="V58" s="19">
        <v>50</v>
      </c>
      <c r="W58" s="19">
        <v>50</v>
      </c>
      <c r="X58" s="19">
        <f>SUM(I58:W58)</f>
        <v>485</v>
      </c>
      <c r="Y58" s="120"/>
      <c r="Z58" s="78"/>
      <c r="AA58" s="78"/>
      <c r="AB58"/>
    </row>
    <row r="59" spans="1:27" s="30" customFormat="1" ht="11.25" customHeight="1">
      <c r="A59" s="31"/>
      <c r="B59" s="18"/>
      <c r="C59" s="17"/>
      <c r="D59" s="15"/>
      <c r="E59" s="28"/>
      <c r="F59" s="28"/>
      <c r="G59" s="16"/>
      <c r="H59" s="26"/>
      <c r="I59" s="17"/>
      <c r="J59" s="17"/>
      <c r="K59" s="17"/>
      <c r="L59" s="17"/>
      <c r="M59" s="50"/>
      <c r="N59" s="50"/>
      <c r="O59" s="49"/>
      <c r="P59" s="49"/>
      <c r="Q59" s="49"/>
      <c r="R59" s="49"/>
      <c r="S59" s="49"/>
      <c r="T59" s="49"/>
      <c r="U59" s="49"/>
      <c r="V59" s="49"/>
      <c r="W59" s="49"/>
      <c r="X59" s="17"/>
      <c r="Y59" s="26"/>
      <c r="Z59" s="17"/>
      <c r="AA59" s="17"/>
    </row>
    <row r="60" spans="1:28" ht="25.5" customHeight="1">
      <c r="A60" s="133">
        <v>9</v>
      </c>
      <c r="B60" s="126" t="s">
        <v>39</v>
      </c>
      <c r="C60" s="2">
        <v>1</v>
      </c>
      <c r="D60" s="123" t="s">
        <v>25</v>
      </c>
      <c r="E60" s="32">
        <v>0.013888888888888888</v>
      </c>
      <c r="F60" s="32">
        <v>0.016631944444444446</v>
      </c>
      <c r="G60" s="29">
        <f>F60-E60</f>
        <v>0.0027430555555555576</v>
      </c>
      <c r="H60" s="27">
        <v>237</v>
      </c>
      <c r="I60" s="19">
        <v>5</v>
      </c>
      <c r="J60" s="19">
        <v>50</v>
      </c>
      <c r="K60" s="19">
        <v>0</v>
      </c>
      <c r="L60" s="19">
        <v>0</v>
      </c>
      <c r="M60" s="19">
        <v>0</v>
      </c>
      <c r="N60" s="19">
        <v>50</v>
      </c>
      <c r="O60" s="19">
        <v>20</v>
      </c>
      <c r="P60" s="19">
        <v>50</v>
      </c>
      <c r="Q60" s="19">
        <v>50</v>
      </c>
      <c r="R60" s="19">
        <v>50</v>
      </c>
      <c r="S60" s="19">
        <v>50</v>
      </c>
      <c r="T60" s="19">
        <v>50</v>
      </c>
      <c r="U60" s="19">
        <v>50</v>
      </c>
      <c r="V60" s="19">
        <v>5</v>
      </c>
      <c r="W60" s="19">
        <v>5</v>
      </c>
      <c r="X60" s="19">
        <f>SUM(I60:W60)</f>
        <v>435</v>
      </c>
      <c r="Y60" s="120">
        <f>X60+X61</f>
        <v>810</v>
      </c>
      <c r="Z60" s="120">
        <f>H60+H61+Y60</f>
        <v>1238</v>
      </c>
      <c r="AA60" s="78">
        <v>2</v>
      </c>
      <c r="AB60"/>
    </row>
    <row r="61" spans="1:28" ht="25.5" customHeight="1">
      <c r="A61" s="133"/>
      <c r="B61" s="126"/>
      <c r="C61" s="2">
        <v>2</v>
      </c>
      <c r="D61" s="123"/>
      <c r="E61" s="32">
        <v>0.08680555555555557</v>
      </c>
      <c r="F61" s="32">
        <v>0.08901620370370371</v>
      </c>
      <c r="G61" s="29">
        <f>F61-E61</f>
        <v>0.002210648148148142</v>
      </c>
      <c r="H61" s="27">
        <v>191</v>
      </c>
      <c r="I61" s="19">
        <v>5</v>
      </c>
      <c r="J61" s="19">
        <v>50</v>
      </c>
      <c r="K61" s="19">
        <v>5</v>
      </c>
      <c r="L61" s="19">
        <v>5</v>
      </c>
      <c r="M61" s="19">
        <v>5</v>
      </c>
      <c r="N61" s="19">
        <v>20</v>
      </c>
      <c r="O61" s="19">
        <v>20</v>
      </c>
      <c r="P61" s="19">
        <v>50</v>
      </c>
      <c r="Q61" s="19">
        <v>50</v>
      </c>
      <c r="R61" s="19">
        <v>5</v>
      </c>
      <c r="S61" s="19">
        <v>50</v>
      </c>
      <c r="T61" s="19">
        <v>50</v>
      </c>
      <c r="U61" s="19">
        <v>50</v>
      </c>
      <c r="V61" s="19">
        <v>5</v>
      </c>
      <c r="W61" s="19">
        <v>5</v>
      </c>
      <c r="X61" s="19">
        <f>SUM(I61:W61)</f>
        <v>375</v>
      </c>
      <c r="Y61" s="120"/>
      <c r="Z61" s="78"/>
      <c r="AA61" s="78"/>
      <c r="AB61"/>
    </row>
    <row r="62" spans="1:28" ht="12.75">
      <c r="A62" s="133">
        <v>64</v>
      </c>
      <c r="B62" s="126" t="s">
        <v>50</v>
      </c>
      <c r="C62" s="2">
        <v>1</v>
      </c>
      <c r="D62" s="123" t="s">
        <v>25</v>
      </c>
      <c r="E62" s="32">
        <v>0.07152777777777779</v>
      </c>
      <c r="F62" s="32">
        <v>0.07332175925925927</v>
      </c>
      <c r="G62" s="29">
        <f>F62-E62</f>
        <v>0.0017939814814814797</v>
      </c>
      <c r="H62" s="27">
        <v>155</v>
      </c>
      <c r="I62" s="19">
        <v>5</v>
      </c>
      <c r="J62" s="19">
        <v>50</v>
      </c>
      <c r="K62" s="19">
        <v>5</v>
      </c>
      <c r="L62" s="19">
        <v>5</v>
      </c>
      <c r="M62" s="19">
        <v>20</v>
      </c>
      <c r="N62" s="19">
        <v>50</v>
      </c>
      <c r="O62" s="19">
        <v>5</v>
      </c>
      <c r="P62" s="19">
        <v>20</v>
      </c>
      <c r="Q62" s="19">
        <v>50</v>
      </c>
      <c r="R62" s="19">
        <v>5</v>
      </c>
      <c r="S62" s="19">
        <v>50</v>
      </c>
      <c r="T62" s="19">
        <v>50</v>
      </c>
      <c r="U62" s="19">
        <v>50</v>
      </c>
      <c r="V62" s="19">
        <v>50</v>
      </c>
      <c r="W62" s="19">
        <v>5</v>
      </c>
      <c r="X62" s="19">
        <f>SUM(I62:W62)</f>
        <v>420</v>
      </c>
      <c r="Y62" s="120">
        <f>X62+X63</f>
        <v>910</v>
      </c>
      <c r="Z62" s="120">
        <f>H62+H63+Y62</f>
        <v>1203</v>
      </c>
      <c r="AA62" s="78">
        <v>1</v>
      </c>
      <c r="AB62"/>
    </row>
    <row r="63" spans="1:28" ht="30.75" customHeight="1">
      <c r="A63" s="133"/>
      <c r="B63" s="126"/>
      <c r="C63" s="2">
        <v>2</v>
      </c>
      <c r="D63" s="123"/>
      <c r="E63" s="32">
        <v>0.14097222222222222</v>
      </c>
      <c r="F63" s="29">
        <v>0.14256944444444444</v>
      </c>
      <c r="G63" s="29">
        <f>F63-E63</f>
        <v>0.001597222222222222</v>
      </c>
      <c r="H63" s="27">
        <v>138</v>
      </c>
      <c r="I63" s="19">
        <v>0</v>
      </c>
      <c r="J63" s="19">
        <v>50</v>
      </c>
      <c r="K63" s="19">
        <v>5</v>
      </c>
      <c r="L63" s="19">
        <v>20</v>
      </c>
      <c r="M63" s="19">
        <v>50</v>
      </c>
      <c r="N63" s="19">
        <v>50</v>
      </c>
      <c r="O63" s="19">
        <v>5</v>
      </c>
      <c r="P63" s="19">
        <v>20</v>
      </c>
      <c r="Q63" s="19">
        <v>50</v>
      </c>
      <c r="R63" s="19">
        <v>20</v>
      </c>
      <c r="S63" s="19">
        <v>50</v>
      </c>
      <c r="T63" s="19">
        <v>50</v>
      </c>
      <c r="U63" s="19">
        <v>50</v>
      </c>
      <c r="V63" s="19">
        <v>50</v>
      </c>
      <c r="W63" s="19">
        <v>20</v>
      </c>
      <c r="X63" s="19">
        <f>SUM(I63:W63)</f>
        <v>490</v>
      </c>
      <c r="Y63" s="120"/>
      <c r="Z63" s="78"/>
      <c r="AA63" s="78"/>
      <c r="AB63"/>
    </row>
    <row r="64" spans="1:28" ht="9" customHeight="1">
      <c r="A64" s="31"/>
      <c r="B64" s="18"/>
      <c r="C64" s="17"/>
      <c r="D64" s="15"/>
      <c r="E64" s="28"/>
      <c r="F64" s="28"/>
      <c r="G64" s="16"/>
      <c r="H64" s="2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6"/>
      <c r="Z64" s="17"/>
      <c r="AA64" s="17"/>
      <c r="AB64"/>
    </row>
    <row r="65" spans="2:28" ht="15">
      <c r="B65" s="10"/>
      <c r="C65" s="11"/>
      <c r="D65" s="11"/>
      <c r="E65" s="11"/>
      <c r="F65" s="9"/>
      <c r="G65" s="132"/>
      <c r="H65" s="132"/>
      <c r="Z65" s="6"/>
      <c r="AA65" s="1"/>
      <c r="AB65"/>
    </row>
    <row r="66" spans="2:28" ht="15">
      <c r="B66" t="s">
        <v>114</v>
      </c>
      <c r="C66"/>
      <c r="G66" t="s">
        <v>115</v>
      </c>
      <c r="H66"/>
      <c r="Z66" s="6"/>
      <c r="AA66" s="1"/>
      <c r="AB66"/>
    </row>
    <row r="67" spans="2:28" ht="15">
      <c r="B67" t="s">
        <v>116</v>
      </c>
      <c r="C67"/>
      <c r="G67" t="s">
        <v>117</v>
      </c>
      <c r="H67"/>
      <c r="Z67" s="6"/>
      <c r="AA67" s="1"/>
      <c r="AB67"/>
    </row>
    <row r="68" spans="3:28" ht="15">
      <c r="C68"/>
      <c r="F68" s="1"/>
      <c r="Z68" s="6"/>
      <c r="AA68" s="1"/>
      <c r="AB68"/>
    </row>
  </sheetData>
  <mergeCells count="170">
    <mergeCell ref="AA21:AA22"/>
    <mergeCell ref="AA23:AA24"/>
    <mergeCell ref="D57:D58"/>
    <mergeCell ref="D55:D56"/>
    <mergeCell ref="D42:D43"/>
    <mergeCell ref="D45:D46"/>
    <mergeCell ref="D47:D48"/>
    <mergeCell ref="D49:D50"/>
    <mergeCell ref="Y34:Y35"/>
    <mergeCell ref="Y23:Y24"/>
    <mergeCell ref="D60:D61"/>
    <mergeCell ref="D62:D63"/>
    <mergeCell ref="A62:A63"/>
    <mergeCell ref="A60:A61"/>
    <mergeCell ref="B60:B61"/>
    <mergeCell ref="B62:B63"/>
    <mergeCell ref="A55:A56"/>
    <mergeCell ref="A57:A58"/>
    <mergeCell ref="B55:B56"/>
    <mergeCell ref="B57:B58"/>
    <mergeCell ref="A51:A52"/>
    <mergeCell ref="A53:A54"/>
    <mergeCell ref="D53:D54"/>
    <mergeCell ref="B34:B35"/>
    <mergeCell ref="B38:B39"/>
    <mergeCell ref="B53:B54"/>
    <mergeCell ref="A34:A35"/>
    <mergeCell ref="D51:D52"/>
    <mergeCell ref="D34:D35"/>
    <mergeCell ref="D38:D39"/>
    <mergeCell ref="A49:A50"/>
    <mergeCell ref="D31:D32"/>
    <mergeCell ref="D40:D41"/>
    <mergeCell ref="A38:A39"/>
    <mergeCell ref="B31:B32"/>
    <mergeCell ref="B45:B46"/>
    <mergeCell ref="B47:B48"/>
    <mergeCell ref="A47:A48"/>
    <mergeCell ref="A31:A32"/>
    <mergeCell ref="A40:A41"/>
    <mergeCell ref="D9:D10"/>
    <mergeCell ref="D11:D12"/>
    <mergeCell ref="D13:D14"/>
    <mergeCell ref="D15:D16"/>
    <mergeCell ref="D17:D18"/>
    <mergeCell ref="D19:D20"/>
    <mergeCell ref="Y13:Y14"/>
    <mergeCell ref="Y19:Y20"/>
    <mergeCell ref="Y15:Y16"/>
    <mergeCell ref="Y17:Y18"/>
    <mergeCell ref="B51:B52"/>
    <mergeCell ref="B42:B43"/>
    <mergeCell ref="B19:B20"/>
    <mergeCell ref="B40:B41"/>
    <mergeCell ref="B21:B22"/>
    <mergeCell ref="B36:B37"/>
    <mergeCell ref="B23:B24"/>
    <mergeCell ref="B15:B16"/>
    <mergeCell ref="B49:B50"/>
    <mergeCell ref="B17:B18"/>
    <mergeCell ref="B25:B26"/>
    <mergeCell ref="A42:A43"/>
    <mergeCell ref="A45:A46"/>
    <mergeCell ref="A19:A20"/>
    <mergeCell ref="A7:A8"/>
    <mergeCell ref="A15:A16"/>
    <mergeCell ref="A17:A18"/>
    <mergeCell ref="A21:A22"/>
    <mergeCell ref="A36:A37"/>
    <mergeCell ref="A23:A24"/>
    <mergeCell ref="A25:A26"/>
    <mergeCell ref="A9:A10"/>
    <mergeCell ref="A11:A12"/>
    <mergeCell ref="A13:A14"/>
    <mergeCell ref="B9:B10"/>
    <mergeCell ref="B11:B12"/>
    <mergeCell ref="B13:B14"/>
    <mergeCell ref="E7:E8"/>
    <mergeCell ref="C7:C8"/>
    <mergeCell ref="B7:B8"/>
    <mergeCell ref="I7:W7"/>
    <mergeCell ref="F7:F8"/>
    <mergeCell ref="D7:D8"/>
    <mergeCell ref="X7:X8"/>
    <mergeCell ref="Y7:Y8"/>
    <mergeCell ref="Y9:Y10"/>
    <mergeCell ref="G65:H65"/>
    <mergeCell ref="G7:G8"/>
    <mergeCell ref="H7:H8"/>
    <mergeCell ref="Y45:Y46"/>
    <mergeCell ref="Y47:Y48"/>
    <mergeCell ref="Y49:Y50"/>
    <mergeCell ref="Y11:Y12"/>
    <mergeCell ref="Y38:Y39"/>
    <mergeCell ref="Y40:Y41"/>
    <mergeCell ref="Y42:Y43"/>
    <mergeCell ref="AA29:AA30"/>
    <mergeCell ref="AA31:AA32"/>
    <mergeCell ref="AA36:AA37"/>
    <mergeCell ref="Z38:Z39"/>
    <mergeCell ref="Z40:Z41"/>
    <mergeCell ref="Z42:Z43"/>
    <mergeCell ref="AA34:AA35"/>
    <mergeCell ref="Y60:Y61"/>
    <mergeCell ref="Y62:Y63"/>
    <mergeCell ref="Y55:Y56"/>
    <mergeCell ref="Y53:Y54"/>
    <mergeCell ref="Z53:Z54"/>
    <mergeCell ref="Y57:Y58"/>
    <mergeCell ref="Y51:Y52"/>
    <mergeCell ref="Z57:Z58"/>
    <mergeCell ref="Z51:Z52"/>
    <mergeCell ref="Z60:Z61"/>
    <mergeCell ref="Z62:Z63"/>
    <mergeCell ref="Z55:Z56"/>
    <mergeCell ref="Z13:Z14"/>
    <mergeCell ref="Z15:Z16"/>
    <mergeCell ref="Z17:Z18"/>
    <mergeCell ref="Z19:Z20"/>
    <mergeCell ref="Z45:Z46"/>
    <mergeCell ref="Z47:Z48"/>
    <mergeCell ref="Z49:Z50"/>
    <mergeCell ref="Z7:Z8"/>
    <mergeCell ref="AA9:AA10"/>
    <mergeCell ref="AA11:AA12"/>
    <mergeCell ref="Z9:Z10"/>
    <mergeCell ref="Z11:Z12"/>
    <mergeCell ref="AA7:AA8"/>
    <mergeCell ref="AA13:AA14"/>
    <mergeCell ref="AA15:AA16"/>
    <mergeCell ref="AA17:AA18"/>
    <mergeCell ref="AA19:AA20"/>
    <mergeCell ref="AA25:AA26"/>
    <mergeCell ref="AA27:AA28"/>
    <mergeCell ref="AA62:AA63"/>
    <mergeCell ref="AA53:AA54"/>
    <mergeCell ref="AA45:AA46"/>
    <mergeCell ref="AA47:AA48"/>
    <mergeCell ref="AA49:AA50"/>
    <mergeCell ref="AA51:AA52"/>
    <mergeCell ref="AA55:AA56"/>
    <mergeCell ref="AA57:AA58"/>
    <mergeCell ref="AA60:AA61"/>
    <mergeCell ref="AA38:AA39"/>
    <mergeCell ref="AA40:AA41"/>
    <mergeCell ref="AA42:AA43"/>
    <mergeCell ref="Z21:Z22"/>
    <mergeCell ref="Z23:Z24"/>
    <mergeCell ref="D21:D22"/>
    <mergeCell ref="D36:D37"/>
    <mergeCell ref="D23:D24"/>
    <mergeCell ref="Z34:Z35"/>
    <mergeCell ref="Y21:Y22"/>
    <mergeCell ref="Y36:Y37"/>
    <mergeCell ref="Z36:Z37"/>
    <mergeCell ref="Y25:Y26"/>
    <mergeCell ref="Y27:Y28"/>
    <mergeCell ref="Y29:Y30"/>
    <mergeCell ref="Y31:Y32"/>
    <mergeCell ref="Z25:Z26"/>
    <mergeCell ref="Z27:Z28"/>
    <mergeCell ref="Z29:Z30"/>
    <mergeCell ref="Z31:Z32"/>
    <mergeCell ref="D25:D26"/>
    <mergeCell ref="D27:D28"/>
    <mergeCell ref="D29:D30"/>
    <mergeCell ref="A27:A28"/>
    <mergeCell ref="A29:A30"/>
    <mergeCell ref="B27:B28"/>
    <mergeCell ref="B29:B30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74" r:id="rId1"/>
  <rowBreaks count="1" manualBreakCount="1">
    <brk id="4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L21"/>
  <sheetViews>
    <sheetView zoomScale="75" zoomScaleNormal="75" zoomScaleSheetLayoutView="100" workbookViewId="0" topLeftCell="A1">
      <selection activeCell="B20" sqref="B20:H21"/>
    </sheetView>
  </sheetViews>
  <sheetFormatPr defaultColWidth="9.00390625" defaultRowHeight="12.75"/>
  <cols>
    <col min="1" max="1" width="11.125" style="25" customWidth="1"/>
    <col min="2" max="2" width="29.125" style="4" customWidth="1"/>
    <col min="3" max="3" width="6.125" style="0" customWidth="1"/>
    <col min="4" max="4" width="14.875" style="6" customWidth="1"/>
    <col min="5" max="5" width="11.125" style="1" customWidth="1"/>
    <col min="7" max="7" width="15.875" style="0" customWidth="1"/>
    <col min="10" max="10" width="15.75390625" style="0" customWidth="1"/>
    <col min="12" max="12" width="12.75390625" style="0" customWidth="1"/>
  </cols>
  <sheetData>
    <row r="2" spans="1:6" ht="18">
      <c r="A2" s="12" t="s">
        <v>98</v>
      </c>
      <c r="C2" s="1"/>
      <c r="D2" s="1"/>
      <c r="F2" s="1"/>
    </row>
    <row r="3" spans="1:12" ht="18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2.75" customHeight="1">
      <c r="A4" s="12" t="s">
        <v>22</v>
      </c>
      <c r="B4" s="12"/>
      <c r="C4" s="12"/>
      <c r="D4" s="12"/>
      <c r="E4" s="12"/>
      <c r="F4" s="12"/>
      <c r="G4" s="48"/>
      <c r="H4" s="48"/>
      <c r="I4" s="48"/>
      <c r="J4" s="12"/>
      <c r="K4" s="12"/>
      <c r="L4" s="12"/>
    </row>
    <row r="5" spans="1:12" ht="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>
      <c r="A6" s="13"/>
      <c r="B6" s="13"/>
      <c r="C6" s="13"/>
      <c r="D6" s="13" t="s">
        <v>23</v>
      </c>
      <c r="E6" s="13"/>
      <c r="F6" s="13" t="s">
        <v>77</v>
      </c>
      <c r="G6" s="13"/>
      <c r="H6" s="13"/>
      <c r="I6" s="13"/>
      <c r="J6" s="13"/>
      <c r="K6" s="13"/>
      <c r="L6" s="13"/>
    </row>
    <row r="7" spans="1:12" ht="26.25" customHeight="1">
      <c r="A7" s="72" t="s">
        <v>0</v>
      </c>
      <c r="B7" s="137" t="s">
        <v>9</v>
      </c>
      <c r="C7" s="137" t="s">
        <v>8</v>
      </c>
      <c r="D7" s="139" t="s">
        <v>1</v>
      </c>
      <c r="E7" s="139" t="s">
        <v>2</v>
      </c>
      <c r="F7" s="139" t="s">
        <v>3</v>
      </c>
      <c r="G7" s="139" t="s">
        <v>10</v>
      </c>
      <c r="H7" s="141" t="s">
        <v>79</v>
      </c>
      <c r="I7" s="142"/>
      <c r="J7" s="139" t="s">
        <v>15</v>
      </c>
      <c r="K7" s="140" t="s">
        <v>12</v>
      </c>
      <c r="L7" s="139" t="s">
        <v>7</v>
      </c>
    </row>
    <row r="8" spans="1:12" ht="32.25" customHeight="1">
      <c r="A8" s="73"/>
      <c r="B8" s="138"/>
      <c r="C8" s="138"/>
      <c r="D8" s="139"/>
      <c r="E8" s="139"/>
      <c r="F8" s="139"/>
      <c r="G8" s="139"/>
      <c r="H8" s="113">
        <v>10</v>
      </c>
      <c r="I8" s="113">
        <v>12</v>
      </c>
      <c r="J8" s="139"/>
      <c r="K8" s="140"/>
      <c r="L8" s="139"/>
    </row>
    <row r="9" spans="1:12" ht="24.75" customHeight="1">
      <c r="A9" s="62">
        <v>74</v>
      </c>
      <c r="B9" s="98" t="s">
        <v>29</v>
      </c>
      <c r="C9" s="114" t="s">
        <v>17</v>
      </c>
      <c r="D9" s="115">
        <v>0.05555555555555555</v>
      </c>
      <c r="E9" s="115">
        <v>0.0566550925925926</v>
      </c>
      <c r="F9" s="115">
        <f aca="true" t="shared" si="0" ref="F9:F18">E9-D9</f>
        <v>0.0010995370370370447</v>
      </c>
      <c r="G9" s="63">
        <v>95</v>
      </c>
      <c r="H9" s="63">
        <v>0</v>
      </c>
      <c r="I9" s="63">
        <v>0</v>
      </c>
      <c r="J9" s="63">
        <f aca="true" t="shared" si="1" ref="J9:J18">SUM(H9:I9)</f>
        <v>0</v>
      </c>
      <c r="K9" s="63">
        <f aca="true" t="shared" si="2" ref="K9:K18">G9+J9</f>
        <v>95</v>
      </c>
      <c r="L9" s="63">
        <v>1</v>
      </c>
    </row>
    <row r="10" spans="1:12" ht="21" customHeight="1">
      <c r="A10" s="100">
        <v>13</v>
      </c>
      <c r="B10" s="116" t="s">
        <v>41</v>
      </c>
      <c r="C10" s="114" t="s">
        <v>56</v>
      </c>
      <c r="D10" s="115">
        <v>0.04652777777777778</v>
      </c>
      <c r="E10" s="115">
        <v>0.047650462962962964</v>
      </c>
      <c r="F10" s="115">
        <f t="shared" si="0"/>
        <v>0.001122685185185185</v>
      </c>
      <c r="G10" s="63">
        <v>97</v>
      </c>
      <c r="H10" s="63">
        <v>0</v>
      </c>
      <c r="I10" s="63">
        <v>0</v>
      </c>
      <c r="J10" s="63">
        <f t="shared" si="1"/>
        <v>0</v>
      </c>
      <c r="K10" s="63">
        <f t="shared" si="2"/>
        <v>97</v>
      </c>
      <c r="L10" s="63">
        <v>2</v>
      </c>
    </row>
    <row r="11" spans="1:12" ht="20.25" customHeight="1">
      <c r="A11" s="100">
        <v>43</v>
      </c>
      <c r="B11" s="116" t="s">
        <v>14</v>
      </c>
      <c r="C11" s="114" t="s">
        <v>17</v>
      </c>
      <c r="D11" s="115">
        <v>0.04791666666666666</v>
      </c>
      <c r="E11" s="115">
        <v>0.04918981481481482</v>
      </c>
      <c r="F11" s="115">
        <f t="shared" si="0"/>
        <v>0.0012731481481481552</v>
      </c>
      <c r="G11" s="63">
        <v>110</v>
      </c>
      <c r="H11" s="63">
        <v>0</v>
      </c>
      <c r="I11" s="63">
        <v>0</v>
      </c>
      <c r="J11" s="63">
        <f t="shared" si="1"/>
        <v>0</v>
      </c>
      <c r="K11" s="63">
        <f t="shared" si="2"/>
        <v>110</v>
      </c>
      <c r="L11" s="63">
        <v>3</v>
      </c>
    </row>
    <row r="12" spans="1:12" ht="19.5" customHeight="1">
      <c r="A12" s="100">
        <v>60</v>
      </c>
      <c r="B12" s="116" t="s">
        <v>66</v>
      </c>
      <c r="C12" s="114" t="s">
        <v>17</v>
      </c>
      <c r="D12" s="115">
        <v>0.05833333333333333</v>
      </c>
      <c r="E12" s="115">
        <v>0.05962962962962962</v>
      </c>
      <c r="F12" s="115">
        <f t="shared" si="0"/>
        <v>0.0012962962962962954</v>
      </c>
      <c r="G12" s="63">
        <v>112</v>
      </c>
      <c r="H12" s="63">
        <v>0</v>
      </c>
      <c r="I12" s="63">
        <v>0</v>
      </c>
      <c r="J12" s="63">
        <f t="shared" si="1"/>
        <v>0</v>
      </c>
      <c r="K12" s="63">
        <f t="shared" si="2"/>
        <v>112</v>
      </c>
      <c r="L12" s="63">
        <v>4</v>
      </c>
    </row>
    <row r="13" spans="1:12" ht="19.5" customHeight="1">
      <c r="A13" s="100">
        <v>16</v>
      </c>
      <c r="B13" s="116" t="s">
        <v>52</v>
      </c>
      <c r="C13" s="114" t="s">
        <v>17</v>
      </c>
      <c r="D13" s="115">
        <v>0.049305555555555554</v>
      </c>
      <c r="E13" s="115">
        <v>0.0506712962962963</v>
      </c>
      <c r="F13" s="115">
        <f t="shared" si="0"/>
        <v>0.0013657407407407438</v>
      </c>
      <c r="G13" s="63">
        <v>118</v>
      </c>
      <c r="H13" s="63">
        <v>0</v>
      </c>
      <c r="I13" s="63">
        <v>0</v>
      </c>
      <c r="J13" s="63">
        <f t="shared" si="1"/>
        <v>0</v>
      </c>
      <c r="K13" s="63">
        <f t="shared" si="2"/>
        <v>118</v>
      </c>
      <c r="L13" s="63">
        <v>5</v>
      </c>
    </row>
    <row r="14" spans="1:12" ht="17.25" customHeight="1">
      <c r="A14" s="62">
        <v>65</v>
      </c>
      <c r="B14" s="98" t="s">
        <v>54</v>
      </c>
      <c r="C14" s="114" t="s">
        <v>17</v>
      </c>
      <c r="D14" s="115">
        <v>0.05277777777777778</v>
      </c>
      <c r="E14" s="115">
        <v>0.054143518518518514</v>
      </c>
      <c r="F14" s="115">
        <f t="shared" si="0"/>
        <v>0.0013657407407407368</v>
      </c>
      <c r="G14" s="63">
        <v>118</v>
      </c>
      <c r="H14" s="63">
        <v>0</v>
      </c>
      <c r="I14" s="63">
        <v>0</v>
      </c>
      <c r="J14" s="63">
        <f t="shared" si="1"/>
        <v>0</v>
      </c>
      <c r="K14" s="63">
        <f t="shared" si="2"/>
        <v>118</v>
      </c>
      <c r="L14" s="63">
        <v>5</v>
      </c>
    </row>
    <row r="15" spans="1:12" ht="22.5" customHeight="1">
      <c r="A15" s="62">
        <v>5</v>
      </c>
      <c r="B15" s="98" t="s">
        <v>18</v>
      </c>
      <c r="C15" s="114" t="s">
        <v>17</v>
      </c>
      <c r="D15" s="115">
        <v>0.05694444444444444</v>
      </c>
      <c r="E15" s="115">
        <v>0.05833333333333333</v>
      </c>
      <c r="F15" s="115">
        <f t="shared" si="0"/>
        <v>0.001388888888888884</v>
      </c>
      <c r="G15" s="63">
        <v>120</v>
      </c>
      <c r="H15" s="63">
        <v>0</v>
      </c>
      <c r="I15" s="63">
        <v>0</v>
      </c>
      <c r="J15" s="63">
        <f t="shared" si="1"/>
        <v>0</v>
      </c>
      <c r="K15" s="63">
        <f t="shared" si="2"/>
        <v>120</v>
      </c>
      <c r="L15" s="63">
        <v>7</v>
      </c>
    </row>
    <row r="16" spans="1:12" ht="18">
      <c r="A16" s="100">
        <v>35</v>
      </c>
      <c r="B16" s="116" t="s">
        <v>37</v>
      </c>
      <c r="C16" s="114" t="s">
        <v>17</v>
      </c>
      <c r="D16" s="115">
        <v>0.05416666666666667</v>
      </c>
      <c r="E16" s="115">
        <v>0.055810185185185185</v>
      </c>
      <c r="F16" s="115">
        <f t="shared" si="0"/>
        <v>0.0016435185185185164</v>
      </c>
      <c r="G16" s="63">
        <v>142</v>
      </c>
      <c r="H16" s="63">
        <v>0</v>
      </c>
      <c r="I16" s="63">
        <v>0</v>
      </c>
      <c r="J16" s="63">
        <f t="shared" si="1"/>
        <v>0</v>
      </c>
      <c r="K16" s="63">
        <f t="shared" si="2"/>
        <v>142</v>
      </c>
      <c r="L16" s="63">
        <v>8</v>
      </c>
    </row>
    <row r="17" spans="1:12" ht="15.75">
      <c r="A17" s="62">
        <v>59</v>
      </c>
      <c r="B17" s="98" t="s">
        <v>53</v>
      </c>
      <c r="C17" s="114" t="s">
        <v>17</v>
      </c>
      <c r="D17" s="115">
        <v>0.05069444444444445</v>
      </c>
      <c r="E17" s="115">
        <v>0.05287037037037037</v>
      </c>
      <c r="F17" s="115">
        <f t="shared" si="0"/>
        <v>0.0021759259259259214</v>
      </c>
      <c r="G17" s="63">
        <v>188</v>
      </c>
      <c r="H17" s="63">
        <v>0</v>
      </c>
      <c r="I17" s="63">
        <v>0</v>
      </c>
      <c r="J17" s="63">
        <f t="shared" si="1"/>
        <v>0</v>
      </c>
      <c r="K17" s="63">
        <f t="shared" si="2"/>
        <v>188</v>
      </c>
      <c r="L17" s="63">
        <v>9</v>
      </c>
    </row>
    <row r="18" spans="1:12" ht="18">
      <c r="A18" s="100">
        <v>70</v>
      </c>
      <c r="B18" s="116" t="s">
        <v>32</v>
      </c>
      <c r="C18" s="114" t="s">
        <v>17</v>
      </c>
      <c r="D18" s="115">
        <v>0.03888888888888889</v>
      </c>
      <c r="E18" s="115">
        <v>0.04340277777777778</v>
      </c>
      <c r="F18" s="115">
        <f t="shared" si="0"/>
        <v>0.004513888888888894</v>
      </c>
      <c r="G18" s="63">
        <v>390</v>
      </c>
      <c r="H18" s="63">
        <v>0</v>
      </c>
      <c r="I18" s="63">
        <v>50</v>
      </c>
      <c r="J18" s="63">
        <f t="shared" si="1"/>
        <v>50</v>
      </c>
      <c r="K18" s="63">
        <f t="shared" si="2"/>
        <v>440</v>
      </c>
      <c r="L18" s="63">
        <v>10</v>
      </c>
    </row>
    <row r="20" spans="2:7" ht="18">
      <c r="B20" t="s">
        <v>114</v>
      </c>
      <c r="D20"/>
      <c r="E20"/>
      <c r="G20" t="s">
        <v>115</v>
      </c>
    </row>
    <row r="21" spans="2:7" ht="18">
      <c r="B21" t="s">
        <v>116</v>
      </c>
      <c r="D21"/>
      <c r="E21"/>
      <c r="G21" t="s">
        <v>117</v>
      </c>
    </row>
  </sheetData>
  <mergeCells count="11">
    <mergeCell ref="K7:K8"/>
    <mergeCell ref="L7:L8"/>
    <mergeCell ref="E7:E8"/>
    <mergeCell ref="F7:F8"/>
    <mergeCell ref="G7:G8"/>
    <mergeCell ref="J7:J8"/>
    <mergeCell ref="H7:I7"/>
    <mergeCell ref="A7:A8"/>
    <mergeCell ref="C7:C8"/>
    <mergeCell ref="B7:B8"/>
    <mergeCell ref="D7:D8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2:N40"/>
  <sheetViews>
    <sheetView view="pageBreakPreview" zoomScaleNormal="75" zoomScaleSheetLayoutView="100" workbookViewId="0" topLeftCell="A1">
      <pane xSplit="3" ySplit="6" topLeftCell="D2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9" sqref="A9:A43"/>
    </sheetView>
  </sheetViews>
  <sheetFormatPr defaultColWidth="9.00390625" defaultRowHeight="12.75"/>
  <cols>
    <col min="1" max="1" width="7.625" style="22" customWidth="1"/>
    <col min="2" max="2" width="40.375" style="4" customWidth="1"/>
    <col min="3" max="3" width="7.25390625" style="0" customWidth="1"/>
    <col min="4" max="4" width="13.00390625" style="1" customWidth="1"/>
    <col min="5" max="5" width="11.625" style="6" customWidth="1"/>
    <col min="6" max="6" width="10.125" style="1" customWidth="1"/>
    <col min="7" max="7" width="11.75390625" style="0" customWidth="1"/>
    <col min="8" max="8" width="4.125" style="0" customWidth="1"/>
    <col min="9" max="9" width="4.75390625" style="0" customWidth="1"/>
    <col min="10" max="10" width="12.25390625" style="0" customWidth="1"/>
    <col min="12" max="12" width="9.125" style="1" customWidth="1"/>
  </cols>
  <sheetData>
    <row r="2" spans="1:3" ht="18">
      <c r="A2" s="12" t="s">
        <v>98</v>
      </c>
      <c r="C2" s="1"/>
    </row>
    <row r="3" spans="1:12" ht="18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67"/>
    </row>
    <row r="4" spans="1:12" ht="18" customHeight="1">
      <c r="A4" s="12" t="s">
        <v>22</v>
      </c>
      <c r="B4" s="12"/>
      <c r="C4" s="12"/>
      <c r="D4" s="12"/>
      <c r="E4" s="48"/>
      <c r="F4" s="12"/>
      <c r="G4" s="12"/>
      <c r="H4" s="12"/>
      <c r="I4" s="12"/>
      <c r="J4" s="12"/>
      <c r="K4" s="12"/>
      <c r="L4" s="67"/>
    </row>
    <row r="5" spans="1:12" ht="18">
      <c r="A5" s="12"/>
      <c r="B5" s="12"/>
      <c r="C5" s="12"/>
      <c r="D5" s="12"/>
      <c r="E5" s="48"/>
      <c r="F5" s="12"/>
      <c r="G5" s="12"/>
      <c r="H5" s="12"/>
      <c r="I5" s="12"/>
      <c r="J5" s="12"/>
      <c r="K5" s="12"/>
      <c r="L5" s="67"/>
    </row>
    <row r="6" spans="1:12" ht="15.75">
      <c r="A6" s="13"/>
      <c r="B6" s="13"/>
      <c r="C6" s="13"/>
      <c r="D6" s="13" t="s">
        <v>23</v>
      </c>
      <c r="E6" s="13"/>
      <c r="F6" s="13"/>
      <c r="G6" s="13" t="s">
        <v>77</v>
      </c>
      <c r="H6" s="13"/>
      <c r="I6" s="13"/>
      <c r="J6" s="13"/>
      <c r="K6" s="13"/>
      <c r="L6" s="23"/>
    </row>
    <row r="7" spans="1:12" ht="26.25" customHeight="1">
      <c r="A7" s="134" t="s">
        <v>16</v>
      </c>
      <c r="B7" s="71" t="s">
        <v>9</v>
      </c>
      <c r="C7" s="71" t="s">
        <v>8</v>
      </c>
      <c r="D7" s="71" t="s">
        <v>1</v>
      </c>
      <c r="E7" s="71" t="s">
        <v>2</v>
      </c>
      <c r="F7" s="71" t="s">
        <v>3</v>
      </c>
      <c r="G7" s="71" t="s">
        <v>10</v>
      </c>
      <c r="H7" s="74" t="s">
        <v>79</v>
      </c>
      <c r="I7" s="143"/>
      <c r="J7" s="71" t="s">
        <v>15</v>
      </c>
      <c r="K7" s="129" t="s">
        <v>12</v>
      </c>
      <c r="L7" s="71" t="s">
        <v>7</v>
      </c>
    </row>
    <row r="8" spans="1:12" ht="12.75" customHeight="1">
      <c r="A8" s="134"/>
      <c r="B8" s="71"/>
      <c r="C8" s="71"/>
      <c r="D8" s="71"/>
      <c r="E8" s="71"/>
      <c r="F8" s="71"/>
      <c r="G8" s="71"/>
      <c r="H8" s="3">
        <v>10</v>
      </c>
      <c r="I8" s="3">
        <v>12</v>
      </c>
      <c r="J8" s="71"/>
      <c r="K8" s="129"/>
      <c r="L8" s="71"/>
    </row>
    <row r="9" spans="1:12" ht="18" customHeight="1">
      <c r="A9" s="57">
        <v>54</v>
      </c>
      <c r="B9" s="51" t="s">
        <v>59</v>
      </c>
      <c r="C9" s="35" t="s">
        <v>19</v>
      </c>
      <c r="D9" s="42">
        <v>0.035416666666666666</v>
      </c>
      <c r="E9" s="43">
        <v>0.0365625</v>
      </c>
      <c r="F9" s="44">
        <f aca="true" t="shared" si="0" ref="F9:F20">E9-D9</f>
        <v>0.001145833333333332</v>
      </c>
      <c r="G9" s="38">
        <v>99</v>
      </c>
      <c r="H9" s="38">
        <v>5</v>
      </c>
      <c r="I9" s="38">
        <v>0</v>
      </c>
      <c r="J9" s="36">
        <f>H9+I9</f>
        <v>5</v>
      </c>
      <c r="K9" s="36">
        <f>J9+G9</f>
        <v>104</v>
      </c>
      <c r="L9" s="79">
        <v>6</v>
      </c>
    </row>
    <row r="10" spans="1:12" ht="12.75" customHeight="1">
      <c r="A10" s="57">
        <v>52</v>
      </c>
      <c r="B10" s="51" t="s">
        <v>27</v>
      </c>
      <c r="C10" s="35" t="s">
        <v>19</v>
      </c>
      <c r="D10" s="42" t="s">
        <v>80</v>
      </c>
      <c r="E10" s="43" t="s">
        <v>80</v>
      </c>
      <c r="F10" s="44"/>
      <c r="G10" s="38"/>
      <c r="H10" s="38"/>
      <c r="I10" s="38"/>
      <c r="J10" s="36"/>
      <c r="K10" s="36"/>
      <c r="L10" s="79"/>
    </row>
    <row r="11" spans="1:12" ht="12.75" customHeight="1">
      <c r="A11" s="57">
        <v>78</v>
      </c>
      <c r="B11" s="51" t="s">
        <v>60</v>
      </c>
      <c r="C11" s="35" t="s">
        <v>19</v>
      </c>
      <c r="D11" s="42">
        <v>0.008333333333333333</v>
      </c>
      <c r="E11" s="43">
        <v>0.009282407407407408</v>
      </c>
      <c r="F11" s="44">
        <f t="shared" si="0"/>
        <v>0.0009490740740740744</v>
      </c>
      <c r="G11" s="38">
        <v>82</v>
      </c>
      <c r="H11" s="38">
        <v>0</v>
      </c>
      <c r="I11" s="38">
        <v>0</v>
      </c>
      <c r="J11" s="36">
        <f aca="true" t="shared" si="1" ref="J11:J20">H11+I11</f>
        <v>0</v>
      </c>
      <c r="K11" s="36">
        <f aca="true" t="shared" si="2" ref="K11:K20">J11+G11</f>
        <v>82</v>
      </c>
      <c r="L11" s="79">
        <v>3</v>
      </c>
    </row>
    <row r="12" spans="1:12" ht="12.75" customHeight="1">
      <c r="A12" s="57">
        <v>20</v>
      </c>
      <c r="B12" s="51" t="s">
        <v>34</v>
      </c>
      <c r="C12" s="35" t="s">
        <v>19</v>
      </c>
      <c r="D12" s="42">
        <v>0.010416666666666666</v>
      </c>
      <c r="E12" s="43">
        <v>0.011215277777777777</v>
      </c>
      <c r="F12" s="44">
        <f t="shared" si="0"/>
        <v>0.000798611111111111</v>
      </c>
      <c r="G12" s="38">
        <v>69</v>
      </c>
      <c r="H12" s="38">
        <v>0</v>
      </c>
      <c r="I12" s="38">
        <v>0</v>
      </c>
      <c r="J12" s="36">
        <f t="shared" si="1"/>
        <v>0</v>
      </c>
      <c r="K12" s="36">
        <f t="shared" si="2"/>
        <v>69</v>
      </c>
      <c r="L12" s="79">
        <v>1</v>
      </c>
    </row>
    <row r="13" spans="1:12" ht="12.75" customHeight="1">
      <c r="A13" s="57">
        <v>19</v>
      </c>
      <c r="B13" s="51" t="s">
        <v>21</v>
      </c>
      <c r="C13" s="35" t="s">
        <v>19</v>
      </c>
      <c r="D13" s="42" t="s">
        <v>80</v>
      </c>
      <c r="E13" s="43" t="s">
        <v>80</v>
      </c>
      <c r="F13" s="44"/>
      <c r="G13" s="38"/>
      <c r="H13" s="38"/>
      <c r="I13" s="38"/>
      <c r="J13" s="36"/>
      <c r="K13" s="36"/>
      <c r="L13" s="79"/>
    </row>
    <row r="14" spans="1:12" ht="12.75" customHeight="1">
      <c r="A14" s="57">
        <v>23</v>
      </c>
      <c r="B14" s="51" t="s">
        <v>47</v>
      </c>
      <c r="C14" s="35" t="s">
        <v>19</v>
      </c>
      <c r="D14" s="42">
        <v>0.011111111111111112</v>
      </c>
      <c r="E14" s="43">
        <v>0.012037037037037035</v>
      </c>
      <c r="F14" s="44">
        <f t="shared" si="0"/>
        <v>0.0009259259259259238</v>
      </c>
      <c r="G14" s="38">
        <v>80</v>
      </c>
      <c r="H14" s="38">
        <v>5</v>
      </c>
      <c r="I14" s="38">
        <v>0</v>
      </c>
      <c r="J14" s="36">
        <f t="shared" si="1"/>
        <v>5</v>
      </c>
      <c r="K14" s="36">
        <f t="shared" si="2"/>
        <v>85</v>
      </c>
      <c r="L14" s="79">
        <v>4</v>
      </c>
    </row>
    <row r="15" spans="1:12" ht="15" customHeight="1">
      <c r="A15" s="57">
        <v>15</v>
      </c>
      <c r="B15" s="51" t="s">
        <v>33</v>
      </c>
      <c r="C15" s="35" t="s">
        <v>19</v>
      </c>
      <c r="D15" s="42">
        <v>0.0125</v>
      </c>
      <c r="E15" s="43">
        <v>0.01383101851851852</v>
      </c>
      <c r="F15" s="44">
        <f t="shared" si="0"/>
        <v>0.0013310185185185196</v>
      </c>
      <c r="G15" s="38">
        <v>115</v>
      </c>
      <c r="H15" s="38">
        <v>5</v>
      </c>
      <c r="I15" s="38">
        <v>5</v>
      </c>
      <c r="J15" s="36">
        <f t="shared" si="1"/>
        <v>10</v>
      </c>
      <c r="K15" s="36">
        <f t="shared" si="2"/>
        <v>125</v>
      </c>
      <c r="L15" s="79">
        <v>8</v>
      </c>
    </row>
    <row r="16" spans="1:14" s="30" customFormat="1" ht="17.25" customHeight="1">
      <c r="A16" s="57">
        <v>57</v>
      </c>
      <c r="B16" s="51" t="s">
        <v>46</v>
      </c>
      <c r="C16" s="35" t="s">
        <v>19</v>
      </c>
      <c r="D16" s="42">
        <v>0.015277777777777777</v>
      </c>
      <c r="E16" s="43">
        <v>0.016261574074074074</v>
      </c>
      <c r="F16" s="44">
        <f t="shared" si="0"/>
        <v>0.0009837962962962968</v>
      </c>
      <c r="G16" s="38">
        <v>85</v>
      </c>
      <c r="H16" s="38">
        <v>5</v>
      </c>
      <c r="I16" s="38">
        <v>0</v>
      </c>
      <c r="J16" s="36">
        <f t="shared" si="1"/>
        <v>5</v>
      </c>
      <c r="K16" s="36">
        <f t="shared" si="2"/>
        <v>90</v>
      </c>
      <c r="L16" s="111">
        <v>5</v>
      </c>
      <c r="M16" s="39"/>
      <c r="N16" s="39"/>
    </row>
    <row r="17" spans="1:14" ht="18.75" customHeight="1">
      <c r="A17" s="57">
        <v>39</v>
      </c>
      <c r="B17" s="51" t="s">
        <v>45</v>
      </c>
      <c r="C17" s="35" t="s">
        <v>19</v>
      </c>
      <c r="D17" s="42">
        <v>0.016666666666666666</v>
      </c>
      <c r="E17" s="43">
        <v>0.017511574074074072</v>
      </c>
      <c r="F17" s="44">
        <f t="shared" si="0"/>
        <v>0.0008449074074074053</v>
      </c>
      <c r="G17" s="38">
        <v>73</v>
      </c>
      <c r="H17" s="38">
        <v>0</v>
      </c>
      <c r="I17" s="38">
        <v>0</v>
      </c>
      <c r="J17" s="36">
        <f t="shared" si="1"/>
        <v>0</v>
      </c>
      <c r="K17" s="36">
        <f t="shared" si="2"/>
        <v>73</v>
      </c>
      <c r="L17" s="79">
        <v>2</v>
      </c>
      <c r="M17" s="39"/>
      <c r="N17" s="39"/>
    </row>
    <row r="18" spans="1:14" ht="15.75" customHeight="1">
      <c r="A18" s="57">
        <v>62</v>
      </c>
      <c r="B18" s="51" t="s">
        <v>26</v>
      </c>
      <c r="C18" s="35" t="s">
        <v>19</v>
      </c>
      <c r="D18" s="42" t="s">
        <v>80</v>
      </c>
      <c r="E18" s="43" t="s">
        <v>80</v>
      </c>
      <c r="F18" s="44"/>
      <c r="G18" s="38"/>
      <c r="H18" s="38"/>
      <c r="I18" s="38"/>
      <c r="J18" s="36"/>
      <c r="K18" s="36"/>
      <c r="L18" s="79"/>
      <c r="M18" s="39"/>
      <c r="N18" s="39"/>
    </row>
    <row r="19" spans="1:14" ht="17.25" customHeight="1">
      <c r="A19" s="57">
        <v>29</v>
      </c>
      <c r="B19" s="51" t="s">
        <v>51</v>
      </c>
      <c r="C19" s="35" t="s">
        <v>19</v>
      </c>
      <c r="D19" s="42">
        <v>0.0375</v>
      </c>
      <c r="E19" s="43">
        <v>0.03886574074074074</v>
      </c>
      <c r="F19" s="44">
        <f t="shared" si="0"/>
        <v>0.0013657407407407438</v>
      </c>
      <c r="G19" s="38">
        <v>118</v>
      </c>
      <c r="H19" s="38">
        <v>5</v>
      </c>
      <c r="I19" s="38">
        <v>0</v>
      </c>
      <c r="J19" s="36">
        <f t="shared" si="1"/>
        <v>5</v>
      </c>
      <c r="K19" s="36">
        <f t="shared" si="2"/>
        <v>123</v>
      </c>
      <c r="L19" s="111">
        <v>7</v>
      </c>
      <c r="M19" s="39"/>
      <c r="N19" s="39"/>
    </row>
    <row r="20" spans="1:14" ht="12.75" customHeight="1">
      <c r="A20" s="57">
        <v>12</v>
      </c>
      <c r="B20" s="51" t="s">
        <v>38</v>
      </c>
      <c r="C20" s="35" t="s">
        <v>19</v>
      </c>
      <c r="D20" s="42">
        <v>0.02013888888888889</v>
      </c>
      <c r="E20" s="43">
        <v>0.02165509259259259</v>
      </c>
      <c r="F20" s="44">
        <f t="shared" si="0"/>
        <v>0.0015162037037037002</v>
      </c>
      <c r="G20" s="38">
        <v>131</v>
      </c>
      <c r="H20" s="38">
        <v>5</v>
      </c>
      <c r="I20" s="38">
        <v>0</v>
      </c>
      <c r="J20" s="36">
        <f t="shared" si="1"/>
        <v>5</v>
      </c>
      <c r="K20" s="36">
        <f t="shared" si="2"/>
        <v>136</v>
      </c>
      <c r="L20" s="79">
        <v>9</v>
      </c>
      <c r="M20" s="39"/>
      <c r="N20" s="39"/>
    </row>
    <row r="21" spans="1:14" s="30" customFormat="1" ht="12.75" customHeight="1">
      <c r="A21" s="31"/>
      <c r="B21" s="41"/>
      <c r="C21" s="15"/>
      <c r="D21" s="54"/>
      <c r="E21" s="54"/>
      <c r="F21" s="45"/>
      <c r="G21" s="37"/>
      <c r="H21" s="37"/>
      <c r="I21" s="37"/>
      <c r="J21" s="37"/>
      <c r="K21" s="37"/>
      <c r="L21" s="112"/>
      <c r="M21" s="39"/>
      <c r="N21" s="39"/>
    </row>
    <row r="22" spans="1:14" ht="12.75" customHeight="1">
      <c r="A22" s="57">
        <v>24</v>
      </c>
      <c r="B22" s="51" t="s">
        <v>36</v>
      </c>
      <c r="C22" s="35" t="s">
        <v>20</v>
      </c>
      <c r="D22" s="42" t="s">
        <v>80</v>
      </c>
      <c r="E22" s="43" t="s">
        <v>80</v>
      </c>
      <c r="F22" s="44"/>
      <c r="G22" s="36"/>
      <c r="H22" s="36"/>
      <c r="I22" s="36"/>
      <c r="J22" s="36"/>
      <c r="K22" s="36"/>
      <c r="L22" s="79">
        <v>5</v>
      </c>
      <c r="M22" s="39"/>
      <c r="N22" s="39"/>
    </row>
    <row r="23" spans="1:14" ht="12.75" customHeight="1">
      <c r="A23" s="57">
        <v>58</v>
      </c>
      <c r="B23" s="51" t="s">
        <v>48</v>
      </c>
      <c r="C23" s="35" t="s">
        <v>20</v>
      </c>
      <c r="D23" s="42">
        <v>0.013888888888888888</v>
      </c>
      <c r="E23" s="43">
        <v>0.016041666666666666</v>
      </c>
      <c r="F23" s="44">
        <f aca="true" t="shared" si="3" ref="F23:F37">E23-D23</f>
        <v>0.0021527777777777778</v>
      </c>
      <c r="G23" s="36">
        <v>186</v>
      </c>
      <c r="H23" s="36">
        <v>5</v>
      </c>
      <c r="I23" s="36">
        <v>0</v>
      </c>
      <c r="J23" s="36">
        <f>H23+I23</f>
        <v>5</v>
      </c>
      <c r="K23" s="36">
        <f>G23+J23</f>
        <v>191</v>
      </c>
      <c r="L23" s="79">
        <v>2</v>
      </c>
      <c r="M23" s="39"/>
      <c r="N23" s="39"/>
    </row>
    <row r="24" spans="1:14" ht="12.75" customHeight="1">
      <c r="A24" s="57">
        <v>18</v>
      </c>
      <c r="B24" s="51" t="s">
        <v>30</v>
      </c>
      <c r="C24" s="35" t="s">
        <v>20</v>
      </c>
      <c r="D24" s="42">
        <v>0.015972222222222224</v>
      </c>
      <c r="E24" s="43">
        <v>0.01726851851851852</v>
      </c>
      <c r="F24" s="44">
        <f t="shared" si="3"/>
        <v>0.0012962962962962954</v>
      </c>
      <c r="G24" s="36">
        <v>112</v>
      </c>
      <c r="H24" s="36">
        <v>5</v>
      </c>
      <c r="I24" s="36">
        <v>0</v>
      </c>
      <c r="J24" s="36">
        <f>H24+I24</f>
        <v>5</v>
      </c>
      <c r="K24" s="36">
        <f>G24+J24</f>
        <v>117</v>
      </c>
      <c r="L24" s="79">
        <v>1</v>
      </c>
      <c r="M24" s="39"/>
      <c r="N24" s="39"/>
    </row>
    <row r="25" spans="1:14" ht="13.5" customHeight="1">
      <c r="A25" s="57">
        <v>17</v>
      </c>
      <c r="B25" s="52" t="s">
        <v>42</v>
      </c>
      <c r="C25" s="35" t="s">
        <v>20</v>
      </c>
      <c r="D25" s="42">
        <v>0.044444444444444446</v>
      </c>
      <c r="E25" s="43">
        <v>0.04702546296296297</v>
      </c>
      <c r="F25" s="44">
        <f t="shared" si="3"/>
        <v>0.002581018518518524</v>
      </c>
      <c r="G25" s="36">
        <v>223</v>
      </c>
      <c r="H25" s="36">
        <v>50</v>
      </c>
      <c r="I25" s="36">
        <v>20</v>
      </c>
      <c r="J25" s="36">
        <f>H25+I25</f>
        <v>70</v>
      </c>
      <c r="K25" s="36">
        <f>G25+J25</f>
        <v>293</v>
      </c>
      <c r="L25" s="79">
        <v>3</v>
      </c>
      <c r="M25" s="39"/>
      <c r="N25" s="39"/>
    </row>
    <row r="26" spans="1:14" ht="12.75" customHeight="1">
      <c r="A26" s="57">
        <v>8</v>
      </c>
      <c r="B26" s="51" t="s">
        <v>55</v>
      </c>
      <c r="C26" s="35" t="s">
        <v>20</v>
      </c>
      <c r="D26" s="42">
        <v>0.024305555555555556</v>
      </c>
      <c r="E26" s="43">
        <v>0.029953703703703705</v>
      </c>
      <c r="F26" s="44">
        <f t="shared" si="3"/>
        <v>0.005648148148148149</v>
      </c>
      <c r="G26" s="36">
        <v>488</v>
      </c>
      <c r="H26" s="36">
        <v>5</v>
      </c>
      <c r="I26" s="36">
        <v>50</v>
      </c>
      <c r="J26" s="36">
        <f>H26+I26</f>
        <v>55</v>
      </c>
      <c r="K26" s="36">
        <f>G26+J26</f>
        <v>543</v>
      </c>
      <c r="L26" s="79">
        <v>4</v>
      </c>
      <c r="M26" s="39"/>
      <c r="N26" s="39"/>
    </row>
    <row r="27" spans="1:14" s="30" customFormat="1" ht="9" customHeight="1">
      <c r="A27" s="31"/>
      <c r="B27" s="41"/>
      <c r="C27" s="15"/>
      <c r="D27" s="37"/>
      <c r="E27" s="17"/>
      <c r="F27" s="45"/>
      <c r="G27" s="37"/>
      <c r="H27" s="37"/>
      <c r="I27" s="37"/>
      <c r="J27" s="37"/>
      <c r="K27" s="37"/>
      <c r="L27" s="112"/>
      <c r="M27" s="39"/>
      <c r="N27" s="39"/>
    </row>
    <row r="28" spans="1:14" ht="27.75" customHeight="1">
      <c r="A28" s="57">
        <v>9</v>
      </c>
      <c r="B28" s="51" t="s">
        <v>39</v>
      </c>
      <c r="C28" s="53" t="s">
        <v>58</v>
      </c>
      <c r="D28" s="42">
        <v>0.03263888888888889</v>
      </c>
      <c r="E28" s="43">
        <v>0.03568287037037037</v>
      </c>
      <c r="F28" s="44">
        <f t="shared" si="3"/>
        <v>0.003043981481481481</v>
      </c>
      <c r="G28" s="36">
        <v>263</v>
      </c>
      <c r="H28" s="36">
        <v>5</v>
      </c>
      <c r="I28" s="36">
        <v>0</v>
      </c>
      <c r="J28" s="36">
        <v>0</v>
      </c>
      <c r="K28" s="36">
        <f>G28+J28</f>
        <v>263</v>
      </c>
      <c r="L28" s="79">
        <v>2</v>
      </c>
      <c r="M28" s="39"/>
      <c r="N28" s="39"/>
    </row>
    <row r="29" spans="1:14" ht="32.25" customHeight="1">
      <c r="A29" s="57">
        <v>64</v>
      </c>
      <c r="B29" s="51" t="s">
        <v>50</v>
      </c>
      <c r="C29" s="53" t="s">
        <v>58</v>
      </c>
      <c r="D29" s="42">
        <v>0.02847222222222222</v>
      </c>
      <c r="E29" s="43">
        <v>0.03127314814814815</v>
      </c>
      <c r="F29" s="44">
        <f t="shared" si="3"/>
        <v>0.0028009259259259255</v>
      </c>
      <c r="G29" s="36">
        <v>242</v>
      </c>
      <c r="H29" s="36">
        <v>20</v>
      </c>
      <c r="I29" s="36">
        <v>5</v>
      </c>
      <c r="J29" s="36">
        <v>0</v>
      </c>
      <c r="K29" s="36">
        <f>G29+J29</f>
        <v>242</v>
      </c>
      <c r="L29" s="79">
        <v>1</v>
      </c>
      <c r="M29" s="39"/>
      <c r="N29" s="39"/>
    </row>
    <row r="30" spans="1:14" ht="12.75" customHeight="1">
      <c r="A30" s="31"/>
      <c r="B30" s="41"/>
      <c r="C30" s="15"/>
      <c r="D30" s="17"/>
      <c r="E30" s="40"/>
      <c r="F30" s="45"/>
      <c r="G30" s="37"/>
      <c r="H30" s="37"/>
      <c r="I30" s="37"/>
      <c r="J30" s="37"/>
      <c r="K30" s="37"/>
      <c r="L30" s="112"/>
      <c r="M30" s="39"/>
      <c r="N30" s="39"/>
    </row>
    <row r="31" spans="1:14" ht="27" customHeight="1">
      <c r="A31" s="57">
        <v>1</v>
      </c>
      <c r="B31" s="51" t="s">
        <v>49</v>
      </c>
      <c r="C31" s="35" t="s">
        <v>57</v>
      </c>
      <c r="D31" s="42">
        <v>0.009027777777777779</v>
      </c>
      <c r="E31" s="47">
        <v>0.010405092592592593</v>
      </c>
      <c r="F31" s="44">
        <f t="shared" si="3"/>
        <v>0.0013773148148148139</v>
      </c>
      <c r="G31" s="36">
        <v>119</v>
      </c>
      <c r="H31" s="36">
        <v>50</v>
      </c>
      <c r="I31" s="36">
        <v>0</v>
      </c>
      <c r="J31" s="36">
        <f>SUM(H31:I31)</f>
        <v>50</v>
      </c>
      <c r="K31" s="36">
        <f>G31+J31</f>
        <v>169</v>
      </c>
      <c r="L31" s="79">
        <v>4</v>
      </c>
      <c r="M31" s="39"/>
      <c r="N31" s="39"/>
    </row>
    <row r="32" spans="1:12" ht="25.5" customHeight="1">
      <c r="A32" s="57">
        <v>67</v>
      </c>
      <c r="B32" s="51" t="s">
        <v>119</v>
      </c>
      <c r="C32" s="35" t="s">
        <v>57</v>
      </c>
      <c r="D32" s="42">
        <v>0.03125</v>
      </c>
      <c r="E32" s="42">
        <v>0.03246527777777778</v>
      </c>
      <c r="F32" s="44">
        <f t="shared" si="3"/>
        <v>0.0012152777777777804</v>
      </c>
      <c r="G32" s="36">
        <v>105</v>
      </c>
      <c r="H32" s="36">
        <v>5</v>
      </c>
      <c r="I32" s="36">
        <v>5</v>
      </c>
      <c r="J32" s="36">
        <f aca="true" t="shared" si="4" ref="J32:J37">SUM(H32:I32)</f>
        <v>10</v>
      </c>
      <c r="K32" s="36">
        <f aca="true" t="shared" si="5" ref="K32:K37">G32+J32</f>
        <v>115</v>
      </c>
      <c r="L32" s="79">
        <v>1</v>
      </c>
    </row>
    <row r="33" spans="1:12" ht="25.5" customHeight="1">
      <c r="A33" s="57">
        <v>46</v>
      </c>
      <c r="B33" s="51" t="s">
        <v>118</v>
      </c>
      <c r="C33" s="35" t="s">
        <v>57</v>
      </c>
      <c r="D33" s="42" t="s">
        <v>80</v>
      </c>
      <c r="E33" s="42" t="s">
        <v>80</v>
      </c>
      <c r="F33" s="44"/>
      <c r="G33" s="36"/>
      <c r="H33" s="36"/>
      <c r="I33" s="36"/>
      <c r="J33" s="36"/>
      <c r="K33" s="36"/>
      <c r="L33" s="79"/>
    </row>
    <row r="34" spans="1:12" ht="24.75" customHeight="1">
      <c r="A34" s="57">
        <v>69</v>
      </c>
      <c r="B34" s="51" t="s">
        <v>28</v>
      </c>
      <c r="C34" s="35" t="s">
        <v>57</v>
      </c>
      <c r="D34" s="42">
        <v>0.04305555555555556</v>
      </c>
      <c r="E34" s="42">
        <v>0.044328703703703703</v>
      </c>
      <c r="F34" s="44">
        <f t="shared" si="3"/>
        <v>0.0012731481481481413</v>
      </c>
      <c r="G34" s="36">
        <v>110</v>
      </c>
      <c r="H34" s="36">
        <v>20</v>
      </c>
      <c r="I34" s="36">
        <v>0</v>
      </c>
      <c r="J34" s="36">
        <f t="shared" si="4"/>
        <v>20</v>
      </c>
      <c r="K34" s="36">
        <f t="shared" si="5"/>
        <v>130</v>
      </c>
      <c r="L34" s="79">
        <v>2</v>
      </c>
    </row>
    <row r="35" spans="1:12" ht="25.5">
      <c r="A35" s="57">
        <v>50</v>
      </c>
      <c r="B35" s="51" t="s">
        <v>35</v>
      </c>
      <c r="C35" s="35" t="s">
        <v>57</v>
      </c>
      <c r="D35" s="35" t="s">
        <v>80</v>
      </c>
      <c r="E35" s="35"/>
      <c r="F35" s="44"/>
      <c r="G35" s="35"/>
      <c r="H35" s="35"/>
      <c r="I35" s="35"/>
      <c r="J35" s="36"/>
      <c r="K35" s="36"/>
      <c r="L35" s="111"/>
    </row>
    <row r="36" spans="1:12" ht="27" customHeight="1">
      <c r="A36" s="57">
        <v>48</v>
      </c>
      <c r="B36" s="51" t="s">
        <v>43</v>
      </c>
      <c r="C36" s="35" t="s">
        <v>57</v>
      </c>
      <c r="D36" s="42">
        <v>0.02152777777777778</v>
      </c>
      <c r="E36" s="42">
        <v>0.022951388888888886</v>
      </c>
      <c r="F36" s="44">
        <f t="shared" si="3"/>
        <v>0.0014236111111111047</v>
      </c>
      <c r="G36" s="36">
        <v>123</v>
      </c>
      <c r="H36" s="36">
        <v>20</v>
      </c>
      <c r="I36" s="36">
        <v>5</v>
      </c>
      <c r="J36" s="36">
        <f t="shared" si="4"/>
        <v>25</v>
      </c>
      <c r="K36" s="36">
        <f t="shared" si="5"/>
        <v>148</v>
      </c>
      <c r="L36" s="79">
        <v>3</v>
      </c>
    </row>
    <row r="37" spans="1:12" ht="25.5">
      <c r="A37" s="57">
        <v>11</v>
      </c>
      <c r="B37" s="51" t="s">
        <v>44</v>
      </c>
      <c r="C37" s="35" t="s">
        <v>57</v>
      </c>
      <c r="D37" s="55">
        <v>0.02291666666666667</v>
      </c>
      <c r="E37" s="55">
        <v>0.024745370370370372</v>
      </c>
      <c r="F37" s="44">
        <f t="shared" si="3"/>
        <v>0.001828703703703704</v>
      </c>
      <c r="G37" s="35">
        <v>158</v>
      </c>
      <c r="H37" s="35">
        <v>50</v>
      </c>
      <c r="I37" s="35">
        <v>5</v>
      </c>
      <c r="J37" s="36">
        <f t="shared" si="4"/>
        <v>55</v>
      </c>
      <c r="K37" s="36">
        <f t="shared" si="5"/>
        <v>213</v>
      </c>
      <c r="L37" s="111">
        <v>5</v>
      </c>
    </row>
    <row r="38" spans="3:12" ht="15">
      <c r="C38" s="1"/>
      <c r="L38" s="68"/>
    </row>
    <row r="39" spans="2:7" ht="15">
      <c r="B39" t="s">
        <v>114</v>
      </c>
      <c r="D39"/>
      <c r="E39"/>
      <c r="F39"/>
      <c r="G39" t="s">
        <v>115</v>
      </c>
    </row>
    <row r="40" spans="2:7" ht="15">
      <c r="B40" t="s">
        <v>116</v>
      </c>
      <c r="D40"/>
      <c r="E40"/>
      <c r="F40"/>
      <c r="G40" t="s">
        <v>117</v>
      </c>
    </row>
  </sheetData>
  <mergeCells count="11">
    <mergeCell ref="L7:L8"/>
    <mergeCell ref="F7:F8"/>
    <mergeCell ref="G7:G8"/>
    <mergeCell ref="J7:J8"/>
    <mergeCell ref="K7:K8"/>
    <mergeCell ref="H7:I7"/>
    <mergeCell ref="A7:A8"/>
    <mergeCell ref="C7:C8"/>
    <mergeCell ref="B7:B8"/>
    <mergeCell ref="E7:E8"/>
    <mergeCell ref="D7:D8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75" r:id="rId1"/>
  <rowBreaks count="1" manualBreakCount="1">
    <brk id="3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2:J17"/>
  <sheetViews>
    <sheetView zoomScale="75" zoomScaleNormal="75" zoomScaleSheetLayoutView="100" workbookViewId="0" topLeftCell="A1">
      <selection activeCell="B16" sqref="B16:H17"/>
    </sheetView>
  </sheetViews>
  <sheetFormatPr defaultColWidth="9.00390625" defaultRowHeight="12.75"/>
  <cols>
    <col min="1" max="1" width="8.875" style="25" customWidth="1"/>
    <col min="2" max="2" width="27.375" style="4" customWidth="1"/>
    <col min="3" max="3" width="15.375" style="6" customWidth="1"/>
    <col min="4" max="4" width="13.25390625" style="1" customWidth="1"/>
    <col min="5" max="5" width="10.625" style="0" bestFit="1" customWidth="1"/>
    <col min="6" max="6" width="18.25390625" style="1" customWidth="1"/>
    <col min="7" max="7" width="9.25390625" style="0" bestFit="1" customWidth="1"/>
    <col min="8" max="8" width="15.75390625" style="0" customWidth="1"/>
    <col min="9" max="9" width="9.25390625" style="0" bestFit="1" customWidth="1"/>
    <col min="10" max="10" width="11.75390625" style="0" customWidth="1"/>
  </cols>
  <sheetData>
    <row r="2" spans="1:5" ht="18">
      <c r="A2" s="12" t="s">
        <v>98</v>
      </c>
      <c r="C2" s="1"/>
      <c r="E2" s="1"/>
    </row>
    <row r="3" spans="1:10" ht="18">
      <c r="A3" s="12" t="s">
        <v>13</v>
      </c>
      <c r="B3" s="12"/>
      <c r="C3" s="12"/>
      <c r="D3" s="12"/>
      <c r="E3" s="12"/>
      <c r="F3" s="67"/>
      <c r="G3" s="12"/>
      <c r="H3" s="12"/>
      <c r="I3" s="12"/>
      <c r="J3" s="12"/>
    </row>
    <row r="4" spans="1:10" ht="42.75" customHeight="1">
      <c r="A4" s="12" t="s">
        <v>22</v>
      </c>
      <c r="B4" s="12"/>
      <c r="C4" s="12"/>
      <c r="D4" s="12"/>
      <c r="E4" s="12"/>
      <c r="F4" s="101"/>
      <c r="G4" s="48"/>
      <c r="H4" s="12"/>
      <c r="I4" s="12"/>
      <c r="J4" s="12"/>
    </row>
    <row r="5" spans="1:10" ht="18">
      <c r="A5" s="67"/>
      <c r="B5" s="12"/>
      <c r="C5" s="12"/>
      <c r="D5" s="12"/>
      <c r="E5" s="12"/>
      <c r="F5" s="67"/>
      <c r="G5" s="12"/>
      <c r="H5" s="12"/>
      <c r="I5" s="12"/>
      <c r="J5" s="12"/>
    </row>
    <row r="6" spans="1:10" ht="15.75">
      <c r="A6" s="23"/>
      <c r="B6" s="13"/>
      <c r="C6" s="13" t="s">
        <v>23</v>
      </c>
      <c r="D6" s="13"/>
      <c r="E6" s="13" t="s">
        <v>113</v>
      </c>
      <c r="F6" s="23"/>
      <c r="G6" s="13"/>
      <c r="H6" s="13"/>
      <c r="I6" s="13"/>
      <c r="J6" s="13"/>
    </row>
    <row r="7" spans="1:10" ht="26.25" customHeight="1">
      <c r="A7" s="147" t="s">
        <v>76</v>
      </c>
      <c r="B7" s="145" t="s">
        <v>75</v>
      </c>
      <c r="C7" s="144" t="s">
        <v>1</v>
      </c>
      <c r="D7" s="144" t="s">
        <v>2</v>
      </c>
      <c r="E7" s="144" t="s">
        <v>3</v>
      </c>
      <c r="F7" s="144" t="s">
        <v>10</v>
      </c>
      <c r="G7" s="145" t="s">
        <v>81</v>
      </c>
      <c r="H7" s="144" t="s">
        <v>15</v>
      </c>
      <c r="I7" s="149" t="s">
        <v>12</v>
      </c>
      <c r="J7" s="144" t="s">
        <v>7</v>
      </c>
    </row>
    <row r="8" spans="1:10" ht="18" customHeight="1">
      <c r="A8" s="148"/>
      <c r="B8" s="146"/>
      <c r="C8" s="144"/>
      <c r="D8" s="144"/>
      <c r="E8" s="144"/>
      <c r="F8" s="144"/>
      <c r="G8" s="146"/>
      <c r="H8" s="144"/>
      <c r="I8" s="149"/>
      <c r="J8" s="144"/>
    </row>
    <row r="9" spans="1:10" ht="21" customHeight="1">
      <c r="A9" s="109">
        <v>1</v>
      </c>
      <c r="B9" s="104" t="s">
        <v>82</v>
      </c>
      <c r="C9" s="110">
        <v>0.10555555555555556</v>
      </c>
      <c r="D9" s="110">
        <v>0.10712962962962963</v>
      </c>
      <c r="E9" s="105">
        <f>D9-C9</f>
        <v>0.001574074074074075</v>
      </c>
      <c r="F9" s="107">
        <v>136</v>
      </c>
      <c r="G9" s="107">
        <v>0</v>
      </c>
      <c r="H9" s="107">
        <f>SUM(G9:G9)</f>
        <v>0</v>
      </c>
      <c r="I9" s="107">
        <f>F9+H9</f>
        <v>136</v>
      </c>
      <c r="J9" s="108">
        <v>1</v>
      </c>
    </row>
    <row r="10" spans="1:10" ht="20.25" customHeight="1">
      <c r="A10" s="109">
        <v>2</v>
      </c>
      <c r="B10" s="104" t="s">
        <v>83</v>
      </c>
      <c r="C10" s="110">
        <v>0.10902777777777778</v>
      </c>
      <c r="D10" s="110">
        <v>0.11087962962962962</v>
      </c>
      <c r="E10" s="105">
        <f>D10-C10</f>
        <v>0.0018518518518518406</v>
      </c>
      <c r="F10" s="107">
        <v>160</v>
      </c>
      <c r="G10" s="107">
        <v>50</v>
      </c>
      <c r="H10" s="107">
        <f>SUM(G10:G10)</f>
        <v>50</v>
      </c>
      <c r="I10" s="107">
        <f>F10+H10</f>
        <v>210</v>
      </c>
      <c r="J10" s="108">
        <v>5</v>
      </c>
    </row>
    <row r="11" spans="1:10" ht="19.5" customHeight="1">
      <c r="A11" s="109">
        <v>3</v>
      </c>
      <c r="B11" s="104" t="s">
        <v>84</v>
      </c>
      <c r="C11" s="110">
        <v>0.11180555555555556</v>
      </c>
      <c r="D11" s="110">
        <v>0.11347222222222221</v>
      </c>
      <c r="E11" s="105">
        <f>D11-C11</f>
        <v>0.0016666666666666496</v>
      </c>
      <c r="F11" s="107">
        <v>144</v>
      </c>
      <c r="G11" s="107">
        <v>50</v>
      </c>
      <c r="H11" s="107">
        <f>SUM(G11:G11)</f>
        <v>50</v>
      </c>
      <c r="I11" s="107">
        <f>F11+H11</f>
        <v>194</v>
      </c>
      <c r="J11" s="108">
        <v>4</v>
      </c>
    </row>
    <row r="12" spans="1:10" ht="19.5" customHeight="1">
      <c r="A12" s="109">
        <v>4</v>
      </c>
      <c r="B12" s="104" t="s">
        <v>85</v>
      </c>
      <c r="C12" s="110">
        <v>0.1173611111111111</v>
      </c>
      <c r="D12" s="110">
        <v>0.11943287037037037</v>
      </c>
      <c r="E12" s="105">
        <f>D12-C12</f>
        <v>0.002071759259259273</v>
      </c>
      <c r="F12" s="107">
        <v>179</v>
      </c>
      <c r="G12" s="107">
        <v>0</v>
      </c>
      <c r="H12" s="107">
        <f>SUM(G12:G12)</f>
        <v>0</v>
      </c>
      <c r="I12" s="107">
        <f>F12+H12</f>
        <v>179</v>
      </c>
      <c r="J12" s="108">
        <v>3</v>
      </c>
    </row>
    <row r="13" spans="1:10" ht="17.25" customHeight="1">
      <c r="A13" s="107">
        <v>5</v>
      </c>
      <c r="B13" s="106" t="s">
        <v>86</v>
      </c>
      <c r="C13" s="110">
        <v>0.125</v>
      </c>
      <c r="D13" s="110">
        <v>0.1266898148148148</v>
      </c>
      <c r="E13" s="105">
        <f>D13-C13</f>
        <v>0.0016898148148148107</v>
      </c>
      <c r="F13" s="107">
        <v>146</v>
      </c>
      <c r="G13" s="107">
        <v>0</v>
      </c>
      <c r="H13" s="107">
        <f>SUM(G13:G13)</f>
        <v>0</v>
      </c>
      <c r="I13" s="107">
        <f>F13+H13</f>
        <v>146</v>
      </c>
      <c r="J13" s="108">
        <v>2</v>
      </c>
    </row>
    <row r="16" spans="2:7" ht="18">
      <c r="B16" t="s">
        <v>114</v>
      </c>
      <c r="C16"/>
      <c r="D16"/>
      <c r="F16"/>
      <c r="G16" t="s">
        <v>115</v>
      </c>
    </row>
    <row r="17" spans="2:7" ht="18">
      <c r="B17" t="s">
        <v>116</v>
      </c>
      <c r="C17"/>
      <c r="D17"/>
      <c r="F17"/>
      <c r="G17" t="s">
        <v>117</v>
      </c>
    </row>
  </sheetData>
  <mergeCells count="10">
    <mergeCell ref="A7:A8"/>
    <mergeCell ref="B7:B8"/>
    <mergeCell ref="C7:C8"/>
    <mergeCell ref="I7:I8"/>
    <mergeCell ref="J7:J8"/>
    <mergeCell ref="D7:D8"/>
    <mergeCell ref="E7:E8"/>
    <mergeCell ref="F7:F8"/>
    <mergeCell ref="H7:H8"/>
    <mergeCell ref="G7:G8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2:P35"/>
  <sheetViews>
    <sheetView view="pageBreakPreview" zoomScaleNormal="75" zoomScaleSheetLayoutView="10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6" sqref="P36"/>
    </sheetView>
  </sheetViews>
  <sheetFormatPr defaultColWidth="9.00390625" defaultRowHeight="12.75"/>
  <cols>
    <col min="1" max="1" width="7.625" style="22" customWidth="1"/>
    <col min="2" max="2" width="37.625" style="4" customWidth="1"/>
    <col min="3" max="3" width="7.25390625" style="1" customWidth="1"/>
    <col min="4" max="4" width="9.375" style="1" customWidth="1"/>
    <col min="5" max="5" width="9.00390625" style="6" customWidth="1"/>
    <col min="6" max="6" width="8.875" style="1" customWidth="1"/>
    <col min="7" max="7" width="11.875" style="1" customWidth="1"/>
    <col min="8" max="8" width="5.875" style="1" customWidth="1"/>
    <col min="9" max="9" width="4.875" style="1" customWidth="1"/>
    <col min="10" max="10" width="4.125" style="1" customWidth="1"/>
    <col min="11" max="11" width="4.75390625" style="1" customWidth="1"/>
    <col min="12" max="12" width="11.875" style="1" customWidth="1"/>
    <col min="13" max="13" width="5.875" style="1" customWidth="1"/>
    <col min="14" max="14" width="9.25390625" style="68" customWidth="1"/>
  </cols>
  <sheetData>
    <row r="2" ht="18">
      <c r="A2" s="67" t="s">
        <v>98</v>
      </c>
    </row>
    <row r="3" spans="1:15" ht="18">
      <c r="A3" s="67" t="s">
        <v>13</v>
      </c>
      <c r="B3" s="1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2"/>
    </row>
    <row r="4" spans="1:15" ht="18" customHeight="1">
      <c r="A4" s="67" t="s">
        <v>22</v>
      </c>
      <c r="B4" s="12"/>
      <c r="C4" s="67"/>
      <c r="D4" s="67"/>
      <c r="E4" s="101"/>
      <c r="F4" s="67"/>
      <c r="G4" s="67"/>
      <c r="H4" s="67"/>
      <c r="I4" s="67"/>
      <c r="J4" s="67"/>
      <c r="K4" s="67"/>
      <c r="L4" s="67"/>
      <c r="M4" s="67"/>
      <c r="N4" s="67"/>
      <c r="O4" s="12"/>
    </row>
    <row r="5" spans="1:15" ht="18">
      <c r="A5" s="67"/>
      <c r="B5" s="12"/>
      <c r="C5" s="67"/>
      <c r="D5" s="67"/>
      <c r="E5" s="101"/>
      <c r="F5" s="67"/>
      <c r="G5" s="67"/>
      <c r="H5" s="67"/>
      <c r="I5" s="67"/>
      <c r="J5" s="67"/>
      <c r="K5" s="67"/>
      <c r="L5" s="67"/>
      <c r="M5" s="67"/>
      <c r="N5" s="67"/>
      <c r="O5" s="12"/>
    </row>
    <row r="6" spans="1:15" ht="15.75">
      <c r="A6" s="23"/>
      <c r="B6" s="13"/>
      <c r="C6" s="23"/>
      <c r="D6" s="23" t="s">
        <v>23</v>
      </c>
      <c r="E6" s="23"/>
      <c r="F6" s="23"/>
      <c r="G6" s="23" t="s">
        <v>87</v>
      </c>
      <c r="H6" s="23"/>
      <c r="I6" s="23"/>
      <c r="J6" s="23"/>
      <c r="K6" s="23"/>
      <c r="L6" s="23"/>
      <c r="M6" s="23"/>
      <c r="N6" s="23"/>
      <c r="O6" s="13"/>
    </row>
    <row r="7" spans="1:14" ht="26.25" customHeight="1">
      <c r="A7" s="134" t="s">
        <v>16</v>
      </c>
      <c r="B7" s="71" t="s">
        <v>9</v>
      </c>
      <c r="C7" s="71" t="s">
        <v>8</v>
      </c>
      <c r="D7" s="71" t="s">
        <v>1</v>
      </c>
      <c r="E7" s="71" t="s">
        <v>2</v>
      </c>
      <c r="F7" s="71" t="s">
        <v>3</v>
      </c>
      <c r="G7" s="71" t="s">
        <v>10</v>
      </c>
      <c r="H7" s="74" t="s">
        <v>79</v>
      </c>
      <c r="I7" s="75"/>
      <c r="J7" s="75"/>
      <c r="K7" s="143"/>
      <c r="L7" s="71" t="s">
        <v>15</v>
      </c>
      <c r="M7" s="129" t="s">
        <v>12</v>
      </c>
      <c r="N7" s="150" t="s">
        <v>7</v>
      </c>
    </row>
    <row r="8" spans="1:14" ht="12.75" customHeight="1">
      <c r="A8" s="134"/>
      <c r="B8" s="71"/>
      <c r="C8" s="71"/>
      <c r="D8" s="71"/>
      <c r="E8" s="71"/>
      <c r="F8" s="71"/>
      <c r="G8" s="71"/>
      <c r="H8" s="3">
        <v>1</v>
      </c>
      <c r="I8" s="3">
        <v>4</v>
      </c>
      <c r="J8" s="3">
        <v>10</v>
      </c>
      <c r="K8" s="3">
        <v>12</v>
      </c>
      <c r="L8" s="71"/>
      <c r="M8" s="129"/>
      <c r="N8" s="150"/>
    </row>
    <row r="9" spans="1:14" ht="18" customHeight="1">
      <c r="A9" s="63">
        <v>54</v>
      </c>
      <c r="B9" s="56" t="s">
        <v>59</v>
      </c>
      <c r="C9" s="35" t="s">
        <v>19</v>
      </c>
      <c r="D9" s="42">
        <v>0.025</v>
      </c>
      <c r="E9" s="43">
        <v>0.028518518518518523</v>
      </c>
      <c r="F9" s="42">
        <f>E9-D9</f>
        <v>0.0035185185185185215</v>
      </c>
      <c r="G9" s="19">
        <v>304</v>
      </c>
      <c r="H9" s="19">
        <v>5</v>
      </c>
      <c r="I9" s="19">
        <v>0</v>
      </c>
      <c r="J9" s="19">
        <v>50</v>
      </c>
      <c r="K9" s="19">
        <v>0</v>
      </c>
      <c r="L9" s="2">
        <f>H9+I9+J9+K9</f>
        <v>55</v>
      </c>
      <c r="M9" s="2">
        <f>L9+G9</f>
        <v>359</v>
      </c>
      <c r="N9" s="79">
        <v>5</v>
      </c>
    </row>
    <row r="10" spans="1:14" ht="12.75" customHeight="1">
      <c r="A10" s="63">
        <v>78</v>
      </c>
      <c r="B10" s="56" t="s">
        <v>60</v>
      </c>
      <c r="C10" s="35" t="s">
        <v>19</v>
      </c>
      <c r="D10" s="42">
        <v>0.025</v>
      </c>
      <c r="E10" s="43">
        <v>0.02832175925925926</v>
      </c>
      <c r="F10" s="42">
        <f>E10-D10</f>
        <v>0.003321759259259257</v>
      </c>
      <c r="G10" s="19">
        <v>287</v>
      </c>
      <c r="H10" s="19">
        <v>20</v>
      </c>
      <c r="I10" s="19">
        <v>0</v>
      </c>
      <c r="J10" s="19">
        <v>0</v>
      </c>
      <c r="K10" s="19">
        <v>0</v>
      </c>
      <c r="L10" s="2">
        <f aca="true" t="shared" si="0" ref="L10:L19">H10+I10+J10+K10</f>
        <v>20</v>
      </c>
      <c r="M10" s="2">
        <f aca="true" t="shared" si="1" ref="M10:M19">L10+G10</f>
        <v>307</v>
      </c>
      <c r="N10" s="79">
        <v>3</v>
      </c>
    </row>
    <row r="11" spans="1:14" ht="12.75" customHeight="1">
      <c r="A11" s="63">
        <v>20</v>
      </c>
      <c r="B11" s="56" t="s">
        <v>34</v>
      </c>
      <c r="C11" s="35" t="s">
        <v>19</v>
      </c>
      <c r="D11" s="42">
        <v>0.025</v>
      </c>
      <c r="E11" s="43">
        <v>0.02815972222222222</v>
      </c>
      <c r="F11" s="42">
        <f>E11-D11</f>
        <v>0.00315972222222222</v>
      </c>
      <c r="G11" s="19">
        <v>263</v>
      </c>
      <c r="H11" s="19">
        <v>0</v>
      </c>
      <c r="I11" s="19">
        <v>0</v>
      </c>
      <c r="J11" s="19">
        <v>0</v>
      </c>
      <c r="K11" s="19">
        <v>0</v>
      </c>
      <c r="L11" s="2">
        <f t="shared" si="0"/>
        <v>0</v>
      </c>
      <c r="M11" s="2">
        <f t="shared" si="1"/>
        <v>263</v>
      </c>
      <c r="N11" s="79">
        <v>1</v>
      </c>
    </row>
    <row r="12" spans="1:14" ht="12.75" customHeight="1">
      <c r="A12" s="63">
        <v>23</v>
      </c>
      <c r="B12" s="56" t="s">
        <v>47</v>
      </c>
      <c r="C12" s="35" t="s">
        <v>19</v>
      </c>
      <c r="D12" s="42">
        <v>0.025</v>
      </c>
      <c r="E12" s="43">
        <v>0.028449074074074075</v>
      </c>
      <c r="F12" s="42">
        <f>E12-D12</f>
        <v>0.003449074074074073</v>
      </c>
      <c r="G12" s="19">
        <v>298</v>
      </c>
      <c r="H12" s="19">
        <v>5</v>
      </c>
      <c r="I12" s="19">
        <v>0</v>
      </c>
      <c r="J12" s="19">
        <v>0</v>
      </c>
      <c r="K12" s="19">
        <v>0</v>
      </c>
      <c r="L12" s="2">
        <f t="shared" si="0"/>
        <v>5</v>
      </c>
      <c r="M12" s="2">
        <f t="shared" si="1"/>
        <v>303</v>
      </c>
      <c r="N12" s="79">
        <v>2</v>
      </c>
    </row>
    <row r="13" spans="1:14" ht="15.75" customHeight="1">
      <c r="A13" s="63">
        <v>62</v>
      </c>
      <c r="B13" s="56" t="s">
        <v>26</v>
      </c>
      <c r="C13" s="35" t="s">
        <v>19</v>
      </c>
      <c r="D13" s="42">
        <v>0.025</v>
      </c>
      <c r="E13" s="43">
        <v>0.028912037037037038</v>
      </c>
      <c r="F13" s="42">
        <f>E13-D13</f>
        <v>0.003912037037037037</v>
      </c>
      <c r="G13" s="19">
        <v>338</v>
      </c>
      <c r="H13" s="19">
        <v>0</v>
      </c>
      <c r="I13" s="19">
        <v>0</v>
      </c>
      <c r="J13" s="19">
        <v>0</v>
      </c>
      <c r="K13" s="19">
        <v>0</v>
      </c>
      <c r="L13" s="2">
        <f t="shared" si="0"/>
        <v>0</v>
      </c>
      <c r="M13" s="2">
        <f t="shared" si="1"/>
        <v>338</v>
      </c>
      <c r="N13" s="79">
        <v>4</v>
      </c>
    </row>
    <row r="14" spans="1:16" s="30" customFormat="1" ht="12.75" customHeight="1">
      <c r="A14" s="31"/>
      <c r="B14" s="41"/>
      <c r="C14" s="15"/>
      <c r="D14" s="54"/>
      <c r="E14" s="54"/>
      <c r="F14" s="54"/>
      <c r="G14" s="17"/>
      <c r="H14" s="17"/>
      <c r="I14" s="17"/>
      <c r="J14" s="17"/>
      <c r="K14" s="17"/>
      <c r="L14" s="2"/>
      <c r="M14" s="2"/>
      <c r="N14" s="79"/>
      <c r="O14" s="39"/>
      <c r="P14" s="39"/>
    </row>
    <row r="15" spans="1:14" ht="12.75" customHeight="1">
      <c r="A15" s="63">
        <v>24</v>
      </c>
      <c r="B15" s="56" t="s">
        <v>36</v>
      </c>
      <c r="C15" s="35" t="s">
        <v>20</v>
      </c>
      <c r="D15" s="42">
        <v>0.04513888888888889</v>
      </c>
      <c r="E15" s="43">
        <v>0.04866898148148149</v>
      </c>
      <c r="F15" s="42">
        <f>E15-D15</f>
        <v>0.0035300925925925986</v>
      </c>
      <c r="G15" s="2">
        <v>305</v>
      </c>
      <c r="H15" s="2">
        <v>0</v>
      </c>
      <c r="I15" s="2">
        <v>0</v>
      </c>
      <c r="J15" s="2">
        <v>0</v>
      </c>
      <c r="K15" s="2">
        <v>0</v>
      </c>
      <c r="L15" s="2">
        <f t="shared" si="0"/>
        <v>0</v>
      </c>
      <c r="M15" s="2">
        <f t="shared" si="1"/>
        <v>305</v>
      </c>
      <c r="N15" s="79">
        <v>1</v>
      </c>
    </row>
    <row r="16" spans="1:14" ht="26.25" customHeight="1">
      <c r="A16" s="63">
        <v>58</v>
      </c>
      <c r="B16" s="56" t="s">
        <v>48</v>
      </c>
      <c r="C16" s="35" t="s">
        <v>20</v>
      </c>
      <c r="D16" s="42">
        <v>0.04513888888888889</v>
      </c>
      <c r="E16" s="43">
        <v>0.04902777777777778</v>
      </c>
      <c r="F16" s="42">
        <f>E16-D16</f>
        <v>0.003888888888888893</v>
      </c>
      <c r="G16" s="2">
        <v>336</v>
      </c>
      <c r="H16" s="2">
        <v>0</v>
      </c>
      <c r="I16" s="2">
        <v>0</v>
      </c>
      <c r="J16" s="2">
        <v>5</v>
      </c>
      <c r="K16" s="2">
        <v>0</v>
      </c>
      <c r="L16" s="2">
        <f t="shared" si="0"/>
        <v>5</v>
      </c>
      <c r="M16" s="2">
        <f t="shared" si="1"/>
        <v>341</v>
      </c>
      <c r="N16" s="79">
        <v>3</v>
      </c>
    </row>
    <row r="17" spans="1:14" ht="12.75" customHeight="1">
      <c r="A17" s="63">
        <v>18</v>
      </c>
      <c r="B17" s="56" t="s">
        <v>30</v>
      </c>
      <c r="C17" s="35" t="s">
        <v>20</v>
      </c>
      <c r="D17" s="42">
        <v>0.0451388888888889</v>
      </c>
      <c r="E17" s="43">
        <v>0.04888888888888889</v>
      </c>
      <c r="F17" s="42">
        <f>E17-D17</f>
        <v>0.0037499999999999895</v>
      </c>
      <c r="G17" s="2">
        <v>324</v>
      </c>
      <c r="H17" s="2">
        <v>0</v>
      </c>
      <c r="I17" s="2">
        <v>0</v>
      </c>
      <c r="J17" s="2">
        <v>0</v>
      </c>
      <c r="K17" s="2">
        <v>0</v>
      </c>
      <c r="L17" s="2">
        <f t="shared" si="0"/>
        <v>0</v>
      </c>
      <c r="M17" s="2">
        <f t="shared" si="1"/>
        <v>324</v>
      </c>
      <c r="N17" s="79">
        <v>2</v>
      </c>
    </row>
    <row r="18" spans="1:14" ht="13.5" customHeight="1">
      <c r="A18" s="63">
        <v>17</v>
      </c>
      <c r="B18" s="99" t="s">
        <v>42</v>
      </c>
      <c r="C18" s="35" t="s">
        <v>20</v>
      </c>
      <c r="D18" s="42">
        <v>0.0451388888888889</v>
      </c>
      <c r="E18" s="43">
        <v>0.049976851851851856</v>
      </c>
      <c r="F18" s="42">
        <f>E18-D18</f>
        <v>0.004837962962962954</v>
      </c>
      <c r="G18" s="2">
        <v>418</v>
      </c>
      <c r="H18" s="2">
        <v>0</v>
      </c>
      <c r="I18" s="2">
        <v>0</v>
      </c>
      <c r="J18" s="2">
        <v>0</v>
      </c>
      <c r="K18" s="2">
        <v>0</v>
      </c>
      <c r="L18" s="2">
        <f t="shared" si="0"/>
        <v>0</v>
      </c>
      <c r="M18" s="2">
        <f t="shared" si="1"/>
        <v>418</v>
      </c>
      <c r="N18" s="79">
        <v>4</v>
      </c>
    </row>
    <row r="19" spans="1:14" ht="12.75" customHeight="1">
      <c r="A19" s="63">
        <v>8</v>
      </c>
      <c r="B19" s="56" t="s">
        <v>55</v>
      </c>
      <c r="C19" s="35" t="s">
        <v>20</v>
      </c>
      <c r="D19" s="42">
        <v>0.0451388888888889</v>
      </c>
      <c r="E19" s="43">
        <v>0.04986111111111111</v>
      </c>
      <c r="F19" s="42">
        <f>E19-D19</f>
        <v>0.004722222222222211</v>
      </c>
      <c r="G19" s="2">
        <v>408</v>
      </c>
      <c r="H19" s="2">
        <v>0</v>
      </c>
      <c r="I19" s="2">
        <v>0</v>
      </c>
      <c r="J19" s="2">
        <v>20</v>
      </c>
      <c r="K19" s="2">
        <v>0</v>
      </c>
      <c r="L19" s="2">
        <f t="shared" si="0"/>
        <v>20</v>
      </c>
      <c r="M19" s="2">
        <f t="shared" si="1"/>
        <v>428</v>
      </c>
      <c r="N19" s="79">
        <v>5</v>
      </c>
    </row>
    <row r="20" spans="1:16" s="30" customFormat="1" ht="9" customHeight="1">
      <c r="A20" s="31"/>
      <c r="B20" s="41"/>
      <c r="C20" s="15"/>
      <c r="D20" s="17"/>
      <c r="E20" s="17"/>
      <c r="F20" s="54"/>
      <c r="G20" s="17"/>
      <c r="H20" s="17"/>
      <c r="I20" s="17"/>
      <c r="J20" s="17"/>
      <c r="K20" s="17"/>
      <c r="L20" s="2"/>
      <c r="M20" s="2"/>
      <c r="N20" s="79"/>
      <c r="O20" s="39"/>
      <c r="P20" s="39"/>
    </row>
    <row r="21" spans="1:14" ht="12.75" customHeight="1">
      <c r="A21" s="31"/>
      <c r="B21" s="41"/>
      <c r="C21" s="15"/>
      <c r="D21" s="17"/>
      <c r="E21" s="17"/>
      <c r="F21" s="54"/>
      <c r="G21" s="17"/>
      <c r="H21" s="17"/>
      <c r="I21" s="17"/>
      <c r="J21" s="17"/>
      <c r="K21" s="17"/>
      <c r="L21" s="2"/>
      <c r="M21" s="2"/>
      <c r="N21" s="79"/>
    </row>
    <row r="22" spans="1:14" ht="30.75" customHeight="1">
      <c r="A22" s="63">
        <v>1</v>
      </c>
      <c r="B22" s="56" t="s">
        <v>49</v>
      </c>
      <c r="C22" s="35" t="s">
        <v>57</v>
      </c>
      <c r="D22" s="42">
        <v>0.030555555555555555</v>
      </c>
      <c r="E22" s="43">
        <v>0.03365740740740741</v>
      </c>
      <c r="F22" s="42">
        <f>E22-D22</f>
        <v>0.003101851851851852</v>
      </c>
      <c r="G22" s="2">
        <v>268</v>
      </c>
      <c r="H22" s="2">
        <v>0</v>
      </c>
      <c r="I22" s="2">
        <v>0</v>
      </c>
      <c r="J22" s="2">
        <v>0</v>
      </c>
      <c r="K22" s="2">
        <v>0</v>
      </c>
      <c r="L22" s="2">
        <f>H22+I22+J22+K22</f>
        <v>0</v>
      </c>
      <c r="M22" s="2">
        <f>L22+G22</f>
        <v>268</v>
      </c>
      <c r="N22" s="79">
        <v>1</v>
      </c>
    </row>
    <row r="23" spans="1:14" ht="24.75" customHeight="1">
      <c r="A23" s="63">
        <v>67</v>
      </c>
      <c r="B23" s="56" t="s">
        <v>31</v>
      </c>
      <c r="C23" s="35" t="s">
        <v>57</v>
      </c>
      <c r="D23" s="42">
        <v>0.030555555555555555</v>
      </c>
      <c r="E23" s="42">
        <v>0.0337037037037037</v>
      </c>
      <c r="F23" s="42">
        <f>E23-D23</f>
        <v>0.0031481481481481464</v>
      </c>
      <c r="G23" s="2">
        <v>270</v>
      </c>
      <c r="H23" s="2">
        <v>0</v>
      </c>
      <c r="I23" s="2">
        <v>0</v>
      </c>
      <c r="J23" s="2">
        <v>0</v>
      </c>
      <c r="K23" s="2">
        <v>0</v>
      </c>
      <c r="L23" s="2">
        <f>H23+I23+J23+K23</f>
        <v>0</v>
      </c>
      <c r="M23" s="2">
        <f>L23+G23</f>
        <v>270</v>
      </c>
      <c r="N23" s="79">
        <v>2</v>
      </c>
    </row>
    <row r="24" spans="1:14" ht="30" customHeight="1">
      <c r="A24" s="63">
        <v>69</v>
      </c>
      <c r="B24" s="56" t="s">
        <v>28</v>
      </c>
      <c r="C24" s="35" t="s">
        <v>57</v>
      </c>
      <c r="D24" s="42">
        <v>0.0305555555555556</v>
      </c>
      <c r="E24" s="42">
        <v>0.034270833333333334</v>
      </c>
      <c r="F24" s="42">
        <f>E24-D24</f>
        <v>0.003715277777777734</v>
      </c>
      <c r="G24" s="2">
        <v>321</v>
      </c>
      <c r="H24" s="2">
        <v>0</v>
      </c>
      <c r="I24" s="2">
        <v>0</v>
      </c>
      <c r="J24" s="2">
        <v>5</v>
      </c>
      <c r="K24" s="2">
        <v>0</v>
      </c>
      <c r="L24" s="2">
        <f>H24+I24+J24+K24</f>
        <v>5</v>
      </c>
      <c r="M24" s="2">
        <f>L24+G24</f>
        <v>326</v>
      </c>
      <c r="N24" s="79">
        <v>4</v>
      </c>
    </row>
    <row r="25" spans="1:14" ht="33" customHeight="1">
      <c r="A25" s="63">
        <v>50</v>
      </c>
      <c r="B25" s="56" t="s">
        <v>35</v>
      </c>
      <c r="C25" s="35" t="s">
        <v>57</v>
      </c>
      <c r="D25" s="42">
        <v>0.0305555555555556</v>
      </c>
      <c r="E25" s="43">
        <v>0.033715277777777775</v>
      </c>
      <c r="F25" s="42">
        <f>E25-D25</f>
        <v>0.003159722222222175</v>
      </c>
      <c r="G25" s="35">
        <v>283</v>
      </c>
      <c r="H25" s="35">
        <v>0</v>
      </c>
      <c r="I25" s="35">
        <v>0</v>
      </c>
      <c r="J25" s="35">
        <v>0</v>
      </c>
      <c r="K25" s="35">
        <v>0</v>
      </c>
      <c r="L25" s="2">
        <f>H25+I25+J25+K25</f>
        <v>0</v>
      </c>
      <c r="M25" s="2">
        <f>L25+G25</f>
        <v>283</v>
      </c>
      <c r="N25" s="79">
        <v>3</v>
      </c>
    </row>
    <row r="26" spans="1:14" ht="36.75" customHeight="1">
      <c r="A26" s="63">
        <v>48</v>
      </c>
      <c r="B26" s="56" t="s">
        <v>43</v>
      </c>
      <c r="C26" s="35" t="s">
        <v>57</v>
      </c>
      <c r="D26" s="42">
        <v>0.0305555555555556</v>
      </c>
      <c r="E26" s="42">
        <v>0.034444444444444444</v>
      </c>
      <c r="F26" s="42">
        <f>E26-D26</f>
        <v>0.0038888888888888445</v>
      </c>
      <c r="G26" s="2">
        <v>336</v>
      </c>
      <c r="H26" s="2">
        <v>0</v>
      </c>
      <c r="I26" s="2">
        <v>0</v>
      </c>
      <c r="J26" s="2">
        <v>0</v>
      </c>
      <c r="K26" s="2">
        <v>0</v>
      </c>
      <c r="L26" s="2">
        <f>H26+I26+J26+K26</f>
        <v>0</v>
      </c>
      <c r="M26" s="2">
        <f>L26+G26</f>
        <v>336</v>
      </c>
      <c r="N26" s="79">
        <v>5</v>
      </c>
    </row>
    <row r="27" spans="1:7" ht="15">
      <c r="A27" s="9"/>
      <c r="G27" s="68" t="s">
        <v>7</v>
      </c>
    </row>
    <row r="28" spans="1:8" ht="15">
      <c r="A28" s="64">
        <v>43</v>
      </c>
      <c r="B28" s="56" t="s">
        <v>14</v>
      </c>
      <c r="C28" s="35" t="s">
        <v>17</v>
      </c>
      <c r="D28" s="42">
        <v>0.036111111111111115</v>
      </c>
      <c r="E28" s="42">
        <v>0.038703703703703705</v>
      </c>
      <c r="F28" s="42">
        <f>E28-D28</f>
        <v>0.002592592592592591</v>
      </c>
      <c r="G28" s="79">
        <v>3</v>
      </c>
      <c r="H28" s="102"/>
    </row>
    <row r="29" spans="1:8" ht="15">
      <c r="A29" s="64">
        <v>60</v>
      </c>
      <c r="B29" s="56" t="s">
        <v>66</v>
      </c>
      <c r="C29" s="35" t="s">
        <v>17</v>
      </c>
      <c r="D29" s="42">
        <v>0.036111111111111115</v>
      </c>
      <c r="E29" s="42">
        <v>0.038599537037037036</v>
      </c>
      <c r="F29" s="42">
        <f>E29-D29</f>
        <v>0.0024884259259259217</v>
      </c>
      <c r="G29" s="79">
        <v>2</v>
      </c>
      <c r="H29" s="102"/>
    </row>
    <row r="30" spans="1:8" ht="15">
      <c r="A30" s="64">
        <v>5</v>
      </c>
      <c r="B30" s="92" t="s">
        <v>18</v>
      </c>
      <c r="C30" s="35" t="s">
        <v>17</v>
      </c>
      <c r="D30" s="42">
        <v>0.0361111111111111</v>
      </c>
      <c r="E30" s="42">
        <v>0.03857638888888889</v>
      </c>
      <c r="F30" s="42">
        <f>E30-D30</f>
        <v>0.0024652777777777884</v>
      </c>
      <c r="G30" s="79">
        <v>1</v>
      </c>
      <c r="H30" s="102"/>
    </row>
    <row r="31" spans="1:8" ht="15">
      <c r="A31" s="64">
        <v>35</v>
      </c>
      <c r="B31" s="56" t="s">
        <v>37</v>
      </c>
      <c r="C31" s="35" t="s">
        <v>17</v>
      </c>
      <c r="D31" s="42">
        <v>0.0361111111111111</v>
      </c>
      <c r="E31" s="42">
        <v>0.03995370370370371</v>
      </c>
      <c r="F31" s="42">
        <f>E31-D31</f>
        <v>0.0038425925925926058</v>
      </c>
      <c r="G31" s="79">
        <v>5</v>
      </c>
      <c r="H31" s="102"/>
    </row>
    <row r="32" spans="1:8" ht="15">
      <c r="A32" s="64">
        <v>70</v>
      </c>
      <c r="B32" s="56" t="s">
        <v>32</v>
      </c>
      <c r="C32" s="35" t="s">
        <v>17</v>
      </c>
      <c r="D32" s="42">
        <v>0.0361111111111111</v>
      </c>
      <c r="E32" s="42">
        <v>0.03954861111111111</v>
      </c>
      <c r="F32" s="42">
        <f>E32-D32</f>
        <v>0.00343750000000001</v>
      </c>
      <c r="G32" s="79">
        <v>4</v>
      </c>
      <c r="H32" s="102"/>
    </row>
    <row r="33" ht="15">
      <c r="A33" s="9"/>
    </row>
    <row r="34" spans="2:8" ht="15">
      <c r="B34" t="s">
        <v>114</v>
      </c>
      <c r="C34"/>
      <c r="D34"/>
      <c r="E34"/>
      <c r="F34"/>
      <c r="G34" t="s">
        <v>115</v>
      </c>
      <c r="H34"/>
    </row>
    <row r="35" spans="2:8" ht="15">
      <c r="B35" t="s">
        <v>116</v>
      </c>
      <c r="C35"/>
      <c r="D35"/>
      <c r="E35"/>
      <c r="F35"/>
      <c r="G35" t="s">
        <v>117</v>
      </c>
      <c r="H35"/>
    </row>
  </sheetData>
  <mergeCells count="11">
    <mergeCell ref="A7:A8"/>
    <mergeCell ref="C7:C8"/>
    <mergeCell ref="B7:B8"/>
    <mergeCell ref="E7:E8"/>
    <mergeCell ref="D7:D8"/>
    <mergeCell ref="N7:N8"/>
    <mergeCell ref="F7:F8"/>
    <mergeCell ref="G7:G8"/>
    <mergeCell ref="L7:L8"/>
    <mergeCell ref="M7:M8"/>
    <mergeCell ref="H7:K7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2:Z31"/>
  <sheetViews>
    <sheetView view="pageBreakPreview" zoomScaleNormal="75" zoomScaleSheetLayoutView="100" workbookViewId="0" topLeftCell="A1">
      <selection activeCell="B27" sqref="B27"/>
    </sheetView>
  </sheetViews>
  <sheetFormatPr defaultColWidth="9.00390625" defaultRowHeight="12.75"/>
  <cols>
    <col min="1" max="1" width="5.75390625" style="25" customWidth="1"/>
    <col min="2" max="2" width="24.875" style="95" customWidth="1"/>
    <col min="3" max="3" width="9.00390625" style="0" customWidth="1"/>
    <col min="4" max="4" width="6.75390625" style="0" customWidth="1"/>
    <col min="5" max="5" width="5.25390625" style="0" customWidth="1"/>
    <col min="6" max="6" width="5.125" style="0" customWidth="1"/>
    <col min="7" max="7" width="5.375" style="0" customWidth="1"/>
    <col min="8" max="8" width="5.00390625" style="0" customWidth="1"/>
    <col min="9" max="9" width="5.375" style="0" customWidth="1"/>
    <col min="10" max="13" width="5.25390625" style="0" customWidth="1"/>
    <col min="14" max="14" width="5.125" style="0" customWidth="1"/>
    <col min="15" max="15" width="5.75390625" style="0" customWidth="1"/>
    <col min="16" max="16" width="5.125" style="0" customWidth="1"/>
    <col min="17" max="17" width="5.625" style="0" customWidth="1"/>
    <col min="18" max="18" width="4.75390625" style="0" customWidth="1"/>
    <col min="19" max="19" width="6.375" style="0" customWidth="1"/>
    <col min="20" max="20" width="5.125" style="0" customWidth="1"/>
    <col min="21" max="21" width="6.125" style="0" customWidth="1"/>
    <col min="22" max="22" width="5.125" style="0" customWidth="1"/>
    <col min="23" max="23" width="6.25390625" style="0" customWidth="1"/>
    <col min="24" max="24" width="4.375" style="0" customWidth="1"/>
    <col min="25" max="26" width="9.125" style="1" customWidth="1"/>
  </cols>
  <sheetData>
    <row r="2" spans="1:11" ht="18">
      <c r="A2" s="12" t="s">
        <v>98</v>
      </c>
      <c r="B2" s="4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2" t="s">
        <v>13</v>
      </c>
      <c r="B3" s="12"/>
      <c r="C3" s="67"/>
      <c r="D3" s="1"/>
      <c r="E3" s="1"/>
      <c r="F3" s="1"/>
      <c r="G3" s="1"/>
      <c r="H3" s="1"/>
      <c r="I3" s="1"/>
      <c r="J3" s="1"/>
      <c r="K3" s="1"/>
    </row>
    <row r="4" spans="1:3" ht="42.75" customHeight="1">
      <c r="A4" s="12" t="s">
        <v>22</v>
      </c>
      <c r="B4" s="12"/>
      <c r="C4" s="12"/>
    </row>
    <row r="5" spans="1:9" ht="42.75" customHeight="1">
      <c r="A5" s="67"/>
      <c r="B5" s="81" t="s">
        <v>23</v>
      </c>
      <c r="C5" s="12"/>
      <c r="H5" s="12" t="s">
        <v>99</v>
      </c>
      <c r="I5" s="12"/>
    </row>
    <row r="6" spans="1:3" ht="18">
      <c r="A6" s="67"/>
      <c r="B6" s="81"/>
      <c r="C6" s="12"/>
    </row>
    <row r="7" spans="1:26" ht="15">
      <c r="A7" s="154" t="s">
        <v>76</v>
      </c>
      <c r="B7" s="155" t="s">
        <v>75</v>
      </c>
      <c r="C7" s="157" t="s">
        <v>88</v>
      </c>
      <c r="D7" s="157"/>
      <c r="E7" s="153" t="s">
        <v>78</v>
      </c>
      <c r="F7" s="153"/>
      <c r="G7" s="153"/>
      <c r="H7" s="153"/>
      <c r="I7" s="153"/>
      <c r="J7" s="153"/>
      <c r="K7" s="153"/>
      <c r="L7" s="153"/>
      <c r="M7" s="153"/>
      <c r="N7" s="153"/>
      <c r="O7" s="153" t="s">
        <v>95</v>
      </c>
      <c r="P7" s="153"/>
      <c r="Q7" s="153"/>
      <c r="R7" s="153"/>
      <c r="S7" s="153"/>
      <c r="T7" s="153"/>
      <c r="U7" s="153"/>
      <c r="V7" s="153"/>
      <c r="W7" s="153"/>
      <c r="X7" s="153"/>
      <c r="Y7" s="124" t="s">
        <v>96</v>
      </c>
      <c r="Z7" s="124"/>
    </row>
    <row r="8" spans="1:26" ht="26.25" customHeight="1">
      <c r="A8" s="154"/>
      <c r="B8" s="155"/>
      <c r="C8" s="156" t="s">
        <v>7</v>
      </c>
      <c r="D8" s="125" t="s">
        <v>91</v>
      </c>
      <c r="E8" s="125" t="s">
        <v>89</v>
      </c>
      <c r="F8" s="125"/>
      <c r="G8" s="125" t="s">
        <v>92</v>
      </c>
      <c r="H8" s="125"/>
      <c r="I8" s="125" t="s">
        <v>93</v>
      </c>
      <c r="J8" s="125"/>
      <c r="K8" s="125" t="s">
        <v>94</v>
      </c>
      <c r="L8" s="125"/>
      <c r="M8" s="151" t="s">
        <v>111</v>
      </c>
      <c r="N8" s="152"/>
      <c r="O8" s="125" t="s">
        <v>89</v>
      </c>
      <c r="P8" s="125"/>
      <c r="Q8" s="125" t="s">
        <v>92</v>
      </c>
      <c r="R8" s="125"/>
      <c r="S8" s="125" t="s">
        <v>93</v>
      </c>
      <c r="T8" s="125"/>
      <c r="U8" s="125" t="s">
        <v>94</v>
      </c>
      <c r="V8" s="125"/>
      <c r="W8" s="151" t="s">
        <v>111</v>
      </c>
      <c r="X8" s="152"/>
      <c r="Y8" s="124"/>
      <c r="Z8" s="124"/>
    </row>
    <row r="9" spans="1:26" ht="12.75" customHeight="1">
      <c r="A9" s="154"/>
      <c r="B9" s="155"/>
      <c r="C9" s="156"/>
      <c r="D9" s="125"/>
      <c r="E9" s="36" t="s">
        <v>90</v>
      </c>
      <c r="F9" s="36" t="s">
        <v>91</v>
      </c>
      <c r="G9" s="36" t="s">
        <v>90</v>
      </c>
      <c r="H9" s="36" t="s">
        <v>91</v>
      </c>
      <c r="I9" s="36" t="s">
        <v>90</v>
      </c>
      <c r="J9" s="36" t="s">
        <v>91</v>
      </c>
      <c r="K9" s="36" t="s">
        <v>90</v>
      </c>
      <c r="L9" s="36" t="s">
        <v>91</v>
      </c>
      <c r="M9" s="59" t="s">
        <v>90</v>
      </c>
      <c r="N9" s="59" t="s">
        <v>91</v>
      </c>
      <c r="O9" s="36" t="s">
        <v>90</v>
      </c>
      <c r="P9" s="36" t="s">
        <v>91</v>
      </c>
      <c r="Q9" s="36" t="s">
        <v>90</v>
      </c>
      <c r="R9" s="36" t="s">
        <v>91</v>
      </c>
      <c r="S9" s="36" t="s">
        <v>90</v>
      </c>
      <c r="T9" s="36" t="s">
        <v>91</v>
      </c>
      <c r="U9" s="36" t="s">
        <v>90</v>
      </c>
      <c r="V9" s="36" t="s">
        <v>91</v>
      </c>
      <c r="W9" s="59" t="s">
        <v>90</v>
      </c>
      <c r="X9" s="59" t="s">
        <v>91</v>
      </c>
      <c r="Y9" s="96" t="s">
        <v>91</v>
      </c>
      <c r="Z9" s="96" t="s">
        <v>90</v>
      </c>
    </row>
    <row r="10" spans="1:26" ht="21" customHeight="1">
      <c r="A10" s="93">
        <v>1</v>
      </c>
      <c r="B10" s="60" t="s">
        <v>82</v>
      </c>
      <c r="C10" s="2">
        <v>1</v>
      </c>
      <c r="D10" s="19">
        <v>800</v>
      </c>
      <c r="E10" s="2">
        <v>1</v>
      </c>
      <c r="F10" s="2">
        <v>400</v>
      </c>
      <c r="G10" s="2">
        <v>1</v>
      </c>
      <c r="H10" s="2">
        <v>200</v>
      </c>
      <c r="I10" s="2">
        <v>1</v>
      </c>
      <c r="J10" s="2">
        <v>200</v>
      </c>
      <c r="K10" s="2">
        <v>9</v>
      </c>
      <c r="L10" s="2">
        <v>69</v>
      </c>
      <c r="M10" s="82">
        <v>0</v>
      </c>
      <c r="N10" s="82">
        <v>0</v>
      </c>
      <c r="O10" s="19">
        <v>3</v>
      </c>
      <c r="P10" s="2">
        <v>330</v>
      </c>
      <c r="Q10" s="2">
        <v>1</v>
      </c>
      <c r="R10" s="2">
        <v>200</v>
      </c>
      <c r="S10" s="2">
        <v>1</v>
      </c>
      <c r="T10" s="2">
        <v>200</v>
      </c>
      <c r="U10" s="2">
        <v>5</v>
      </c>
      <c r="V10" s="2">
        <v>83</v>
      </c>
      <c r="W10" s="82">
        <v>0</v>
      </c>
      <c r="X10" s="82">
        <v>0</v>
      </c>
      <c r="Y10" s="2">
        <f>D10+F10+H10+J10+L10+P10+R10+T10+V10</f>
        <v>2482</v>
      </c>
      <c r="Z10" s="79">
        <v>1</v>
      </c>
    </row>
    <row r="11" spans="1:26" ht="20.25" customHeight="1">
      <c r="A11" s="93">
        <v>2</v>
      </c>
      <c r="B11" s="60" t="s">
        <v>83</v>
      </c>
      <c r="C11" s="2">
        <v>5</v>
      </c>
      <c r="D11" s="19">
        <v>560</v>
      </c>
      <c r="E11" s="2">
        <v>4</v>
      </c>
      <c r="F11" s="2">
        <v>300</v>
      </c>
      <c r="G11" s="2">
        <v>4</v>
      </c>
      <c r="H11" s="2">
        <v>150</v>
      </c>
      <c r="I11" s="2">
        <v>3</v>
      </c>
      <c r="J11" s="2">
        <v>165</v>
      </c>
      <c r="K11" s="2">
        <v>6</v>
      </c>
      <c r="L11" s="2">
        <v>79</v>
      </c>
      <c r="M11" s="82">
        <v>0</v>
      </c>
      <c r="N11" s="82">
        <v>0</v>
      </c>
      <c r="O11" s="19">
        <v>2</v>
      </c>
      <c r="P11" s="2">
        <v>360</v>
      </c>
      <c r="Q11" s="2">
        <v>3</v>
      </c>
      <c r="R11" s="2">
        <v>165</v>
      </c>
      <c r="S11" s="2">
        <v>2</v>
      </c>
      <c r="T11" s="2">
        <v>180</v>
      </c>
      <c r="U11" s="2">
        <v>4</v>
      </c>
      <c r="V11" s="2">
        <v>87</v>
      </c>
      <c r="W11" s="82">
        <v>0</v>
      </c>
      <c r="X11" s="82">
        <v>0</v>
      </c>
      <c r="Y11" s="2">
        <f>D11+F11+H11+J11+L11+P11+R11+T11+V11</f>
        <v>2046</v>
      </c>
      <c r="Z11" s="79">
        <v>3</v>
      </c>
    </row>
    <row r="12" spans="1:26" ht="19.5" customHeight="1">
      <c r="A12" s="93">
        <v>3</v>
      </c>
      <c r="B12" s="60" t="s">
        <v>84</v>
      </c>
      <c r="C12" s="2">
        <v>4</v>
      </c>
      <c r="D12" s="19">
        <v>600</v>
      </c>
      <c r="E12" s="2">
        <v>2</v>
      </c>
      <c r="F12" s="2">
        <v>360</v>
      </c>
      <c r="G12" s="2">
        <v>3</v>
      </c>
      <c r="H12" s="2">
        <v>165</v>
      </c>
      <c r="I12" s="2">
        <v>2</v>
      </c>
      <c r="J12" s="2">
        <v>180</v>
      </c>
      <c r="K12" s="2">
        <v>3</v>
      </c>
      <c r="L12" s="2">
        <v>91</v>
      </c>
      <c r="M12" s="82">
        <v>0</v>
      </c>
      <c r="N12" s="82">
        <v>0</v>
      </c>
      <c r="O12" s="19">
        <v>1</v>
      </c>
      <c r="P12" s="2">
        <v>400</v>
      </c>
      <c r="Q12" s="2">
        <v>2</v>
      </c>
      <c r="R12" s="2">
        <v>180</v>
      </c>
      <c r="S12" s="2">
        <v>3</v>
      </c>
      <c r="T12" s="2">
        <v>165</v>
      </c>
      <c r="U12" s="2">
        <v>3</v>
      </c>
      <c r="V12" s="2">
        <v>91</v>
      </c>
      <c r="W12" s="82">
        <v>0</v>
      </c>
      <c r="X12" s="82">
        <v>0</v>
      </c>
      <c r="Y12" s="2">
        <f>D12+F12+H12+J12+L12+P12+R12+T12+V12</f>
        <v>2232</v>
      </c>
      <c r="Z12" s="79">
        <v>2</v>
      </c>
    </row>
    <row r="13" spans="1:26" ht="19.5" customHeight="1">
      <c r="A13" s="93">
        <v>4</v>
      </c>
      <c r="B13" s="60" t="s">
        <v>85</v>
      </c>
      <c r="C13" s="2">
        <v>3</v>
      </c>
      <c r="D13" s="19">
        <v>660</v>
      </c>
      <c r="E13" s="2">
        <v>3</v>
      </c>
      <c r="F13" s="2">
        <v>330</v>
      </c>
      <c r="G13" s="2">
        <v>11</v>
      </c>
      <c r="H13" s="2">
        <v>95</v>
      </c>
      <c r="I13" s="2">
        <v>4</v>
      </c>
      <c r="J13" s="2">
        <v>150</v>
      </c>
      <c r="K13" s="2">
        <v>2</v>
      </c>
      <c r="L13" s="2">
        <v>95</v>
      </c>
      <c r="M13" s="82">
        <v>0</v>
      </c>
      <c r="N13" s="82">
        <v>0</v>
      </c>
      <c r="O13" s="19">
        <v>4</v>
      </c>
      <c r="P13" s="2">
        <v>300</v>
      </c>
      <c r="Q13" s="2">
        <v>4</v>
      </c>
      <c r="R13" s="2">
        <v>150</v>
      </c>
      <c r="S13" s="2">
        <v>5</v>
      </c>
      <c r="T13" s="2">
        <v>140</v>
      </c>
      <c r="U13" s="2">
        <v>2</v>
      </c>
      <c r="V13" s="2">
        <v>95</v>
      </c>
      <c r="W13" s="82">
        <v>0</v>
      </c>
      <c r="X13" s="82">
        <v>0</v>
      </c>
      <c r="Y13" s="2">
        <f>D13+F13+H13+J13+L13+P13+R13+T13+V13</f>
        <v>2015</v>
      </c>
      <c r="Z13" s="79">
        <v>4</v>
      </c>
    </row>
    <row r="14" spans="1:26" ht="17.25" customHeight="1">
      <c r="A14" s="93">
        <v>5</v>
      </c>
      <c r="B14" s="97" t="s">
        <v>86</v>
      </c>
      <c r="C14" s="58">
        <v>2</v>
      </c>
      <c r="D14" s="61">
        <v>720</v>
      </c>
      <c r="E14" s="58">
        <v>6</v>
      </c>
      <c r="F14" s="58">
        <v>260</v>
      </c>
      <c r="G14" s="58">
        <v>8</v>
      </c>
      <c r="H14" s="58">
        <v>112</v>
      </c>
      <c r="I14" s="58">
        <v>5</v>
      </c>
      <c r="J14" s="58">
        <v>140</v>
      </c>
      <c r="K14" s="58">
        <v>4</v>
      </c>
      <c r="L14" s="58">
        <v>87</v>
      </c>
      <c r="M14" s="82">
        <v>0</v>
      </c>
      <c r="N14" s="82">
        <v>0</v>
      </c>
      <c r="O14" s="61">
        <v>5</v>
      </c>
      <c r="P14" s="58">
        <v>280</v>
      </c>
      <c r="Q14" s="58">
        <v>5</v>
      </c>
      <c r="R14" s="58">
        <v>140</v>
      </c>
      <c r="S14" s="58">
        <v>4</v>
      </c>
      <c r="T14" s="58">
        <v>150</v>
      </c>
      <c r="U14" s="58">
        <v>1</v>
      </c>
      <c r="V14" s="58">
        <v>100</v>
      </c>
      <c r="W14" s="82">
        <v>0</v>
      </c>
      <c r="X14" s="82">
        <v>0</v>
      </c>
      <c r="Y14" s="58">
        <f>D14+F14+H14+J14+L14+P14+R14+T14+V14</f>
        <v>1989</v>
      </c>
      <c r="Z14" s="103">
        <v>5</v>
      </c>
    </row>
    <row r="15" spans="1:26" ht="15.75">
      <c r="A15" s="93">
        <v>6</v>
      </c>
      <c r="B15" s="60" t="s">
        <v>107</v>
      </c>
      <c r="C15" s="19">
        <v>0</v>
      </c>
      <c r="D15" s="19">
        <v>0</v>
      </c>
      <c r="E15" s="2">
        <v>0</v>
      </c>
      <c r="F15" s="2">
        <v>0</v>
      </c>
      <c r="G15" s="2">
        <v>12</v>
      </c>
      <c r="H15" s="2">
        <v>90</v>
      </c>
      <c r="I15" s="2">
        <v>0</v>
      </c>
      <c r="J15" s="2">
        <v>0</v>
      </c>
      <c r="K15" s="19">
        <v>7</v>
      </c>
      <c r="L15" s="2">
        <v>75</v>
      </c>
      <c r="M15" s="19">
        <v>1</v>
      </c>
      <c r="N15" s="19">
        <v>400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58">
        <f>D15+F15+H15+J15+L15+P15+R15+T15+V15+N15</f>
        <v>565</v>
      </c>
      <c r="Z15" s="79">
        <v>6</v>
      </c>
    </row>
    <row r="16" spans="1:26" ht="15.75">
      <c r="A16" s="93">
        <v>7</v>
      </c>
      <c r="B16" s="60" t="s">
        <v>109</v>
      </c>
      <c r="C16" s="2">
        <v>0</v>
      </c>
      <c r="D16" s="2">
        <v>0</v>
      </c>
      <c r="E16" s="2">
        <v>0</v>
      </c>
      <c r="F16" s="2">
        <v>0</v>
      </c>
      <c r="G16" s="2">
        <v>7</v>
      </c>
      <c r="H16" s="2">
        <v>120</v>
      </c>
      <c r="I16" s="2">
        <v>0</v>
      </c>
      <c r="J16" s="2">
        <v>0</v>
      </c>
      <c r="K16" s="2">
        <v>0</v>
      </c>
      <c r="L16" s="2">
        <v>0</v>
      </c>
      <c r="M16" s="19">
        <v>2</v>
      </c>
      <c r="N16" s="2">
        <v>360</v>
      </c>
      <c r="O16" s="2">
        <v>0</v>
      </c>
      <c r="P16" s="2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58">
        <f>D16+F16+H16+J16+L16+P16+R16+T16+V16+N16</f>
        <v>480</v>
      </c>
      <c r="Z16" s="79">
        <v>7</v>
      </c>
    </row>
    <row r="17" spans="1:26" ht="15.75">
      <c r="A17" s="93">
        <v>8</v>
      </c>
      <c r="B17" s="60" t="s">
        <v>103</v>
      </c>
      <c r="C17" s="19">
        <v>0</v>
      </c>
      <c r="D17" s="19">
        <v>0</v>
      </c>
      <c r="E17" s="19">
        <v>5</v>
      </c>
      <c r="F17" s="2">
        <v>280</v>
      </c>
      <c r="G17" s="19">
        <v>6</v>
      </c>
      <c r="H17" s="2">
        <v>130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58">
        <f>D17+F17+H17+J17+L17+P17+R17+T17+V17+N17</f>
        <v>410</v>
      </c>
      <c r="Z17" s="79">
        <v>8</v>
      </c>
    </row>
    <row r="18" spans="1:26" ht="15.75">
      <c r="A18" s="93">
        <v>9</v>
      </c>
      <c r="B18" s="60" t="s">
        <v>108</v>
      </c>
      <c r="C18" s="19">
        <v>0</v>
      </c>
      <c r="D18" s="19">
        <v>0</v>
      </c>
      <c r="E18" s="2">
        <v>7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58">
        <f>D18+F18+H18+J18+L18+P18+R18+T18+V18+N18</f>
        <v>240</v>
      </c>
      <c r="Z18" s="79">
        <v>9</v>
      </c>
    </row>
    <row r="19" spans="1:26" ht="15.75">
      <c r="A19" s="93">
        <v>10</v>
      </c>
      <c r="B19" s="97" t="s">
        <v>105</v>
      </c>
      <c r="C19" s="19">
        <v>0</v>
      </c>
      <c r="D19" s="19">
        <v>0</v>
      </c>
      <c r="E19" s="2">
        <v>0</v>
      </c>
      <c r="F19" s="2">
        <v>0</v>
      </c>
      <c r="G19" s="2">
        <v>2</v>
      </c>
      <c r="H19" s="2">
        <v>180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58">
        <f>D19+F19+H19+J19+L19+P19+R19+T19+V19+N19</f>
        <v>180</v>
      </c>
      <c r="Z19" s="79">
        <v>10</v>
      </c>
    </row>
    <row r="20" spans="1:26" ht="15.75">
      <c r="A20" s="93">
        <v>11</v>
      </c>
      <c r="B20" s="60" t="s">
        <v>104</v>
      </c>
      <c r="C20" s="19">
        <v>0</v>
      </c>
      <c r="D20" s="19">
        <v>0</v>
      </c>
      <c r="E20" s="2">
        <v>0</v>
      </c>
      <c r="F20" s="2">
        <v>0</v>
      </c>
      <c r="G20" s="2">
        <v>5</v>
      </c>
      <c r="H20" s="2">
        <v>140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58">
        <f>D20+F20+H20+J20+L20+P20+R20+T20+V20+N20</f>
        <v>140</v>
      </c>
      <c r="Z20" s="79">
        <v>11</v>
      </c>
    </row>
    <row r="21" spans="1:26" ht="15.75">
      <c r="A21" s="93">
        <v>12</v>
      </c>
      <c r="B21" s="60" t="s">
        <v>110</v>
      </c>
      <c r="C21" s="2">
        <v>0</v>
      </c>
      <c r="D21" s="2">
        <v>0</v>
      </c>
      <c r="E21" s="2">
        <v>0</v>
      </c>
      <c r="F21" s="2">
        <v>0</v>
      </c>
      <c r="G21" s="2">
        <v>9</v>
      </c>
      <c r="H21" s="2">
        <v>106</v>
      </c>
      <c r="I21" s="2">
        <v>0</v>
      </c>
      <c r="J21" s="2">
        <v>0</v>
      </c>
      <c r="K21" s="2">
        <v>0</v>
      </c>
      <c r="L21" s="2">
        <v>0</v>
      </c>
      <c r="M21" s="19">
        <v>0</v>
      </c>
      <c r="N21" s="19">
        <v>0</v>
      </c>
      <c r="O21" s="2">
        <v>0</v>
      </c>
      <c r="P21" s="2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58">
        <f>D21+F21+H21+J21+L21+P21+R21+T21+V21+N21</f>
        <v>106</v>
      </c>
      <c r="Z21" s="79">
        <v>12</v>
      </c>
    </row>
    <row r="22" spans="1:26" ht="15.75">
      <c r="A22" s="93">
        <v>13</v>
      </c>
      <c r="B22" s="60" t="s">
        <v>112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100</v>
      </c>
      <c r="M22" s="2">
        <v>0</v>
      </c>
      <c r="N22" s="2">
        <v>0</v>
      </c>
      <c r="O22" s="2">
        <v>0</v>
      </c>
      <c r="P22" s="2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58">
        <f>D22+F22+H22+J22+L22+P22+R22+T22+V22+N22</f>
        <v>100</v>
      </c>
      <c r="Z22" s="79">
        <v>13</v>
      </c>
    </row>
    <row r="23" spans="1:26" ht="15.75">
      <c r="A23" s="93">
        <v>14</v>
      </c>
      <c r="B23" s="60" t="s">
        <v>106</v>
      </c>
      <c r="C23" s="19">
        <v>0</v>
      </c>
      <c r="D23" s="19">
        <v>0</v>
      </c>
      <c r="E23" s="2">
        <v>0</v>
      </c>
      <c r="F23" s="2">
        <v>0</v>
      </c>
      <c r="G23" s="2">
        <v>11</v>
      </c>
      <c r="H23" s="2">
        <v>95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58">
        <f>D23+F23+H23+J23+L23+P23+R23+T23+V23+N23</f>
        <v>95</v>
      </c>
      <c r="Z23" s="79">
        <v>14</v>
      </c>
    </row>
    <row r="24" spans="1:26" ht="15.75">
      <c r="A24" s="93">
        <v>15</v>
      </c>
      <c r="B24" s="97" t="s">
        <v>41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5</v>
      </c>
      <c r="L24" s="2">
        <v>83</v>
      </c>
      <c r="M24" s="2">
        <v>0</v>
      </c>
      <c r="N24" s="2">
        <v>0</v>
      </c>
      <c r="O24" s="2">
        <v>0</v>
      </c>
      <c r="P24" s="2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58">
        <f>D24+F24+H24+J24+L24+P24+R24+T24+V24+N24</f>
        <v>83</v>
      </c>
      <c r="Z24" s="79">
        <v>15</v>
      </c>
    </row>
    <row r="25" spans="1:26" ht="15.75">
      <c r="A25" s="93">
        <v>16</v>
      </c>
      <c r="B25" s="60" t="s">
        <v>54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8</v>
      </c>
      <c r="L25" s="2">
        <v>72</v>
      </c>
      <c r="M25" s="2">
        <v>0</v>
      </c>
      <c r="N25" s="2">
        <v>0</v>
      </c>
      <c r="O25" s="2">
        <v>0</v>
      </c>
      <c r="P25" s="2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58">
        <f>D25+F25+H25+J25+L25+P25+R25+T25+V25+N25</f>
        <v>72</v>
      </c>
      <c r="Z25" s="79">
        <v>16</v>
      </c>
    </row>
    <row r="26" spans="1:26" ht="15.75">
      <c r="A26" s="93">
        <v>17</v>
      </c>
      <c r="B26" s="60" t="s">
        <v>53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2">
        <f>D26+F26+H26+J26+L26+P26+R26+T26+V26+N26</f>
        <v>0</v>
      </c>
      <c r="Z26" s="79">
        <v>17</v>
      </c>
    </row>
    <row r="27" ht="18">
      <c r="B27" s="80"/>
    </row>
    <row r="28" spans="1:8" ht="12.75">
      <c r="A28" s="94"/>
      <c r="B28" s="80"/>
      <c r="C28" t="s">
        <v>114</v>
      </c>
      <c r="H28" t="s">
        <v>115</v>
      </c>
    </row>
    <row r="29" spans="1:8" ht="12.75">
      <c r="A29" s="94"/>
      <c r="B29" s="80"/>
      <c r="C29" t="s">
        <v>116</v>
      </c>
      <c r="H29" t="s">
        <v>117</v>
      </c>
    </row>
    <row r="30" spans="1:2" ht="12.75">
      <c r="A30" s="94"/>
      <c r="B30" s="80"/>
    </row>
    <row r="31" ht="12.75">
      <c r="A31" s="94"/>
    </row>
  </sheetData>
  <mergeCells count="18">
    <mergeCell ref="A7:A9"/>
    <mergeCell ref="B7:B9"/>
    <mergeCell ref="C8:C9"/>
    <mergeCell ref="Y7:Z8"/>
    <mergeCell ref="O7:X7"/>
    <mergeCell ref="O8:P8"/>
    <mergeCell ref="Q8:R8"/>
    <mergeCell ref="S8:T8"/>
    <mergeCell ref="U8:V8"/>
    <mergeCell ref="C7:D7"/>
    <mergeCell ref="W8:X8"/>
    <mergeCell ref="M8:N8"/>
    <mergeCell ref="D8:D9"/>
    <mergeCell ref="E7:N7"/>
    <mergeCell ref="K8:L8"/>
    <mergeCell ref="I8:J8"/>
    <mergeCell ref="G8:H8"/>
    <mergeCell ref="E8:F8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2:I51"/>
  <sheetViews>
    <sheetView tabSelected="1" view="pageBreakPreview" zoomScaleNormal="75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5" sqref="K25"/>
    </sheetView>
  </sheetViews>
  <sheetFormatPr defaultColWidth="9.00390625" defaultRowHeight="12.75"/>
  <cols>
    <col min="1" max="1" width="7.625" style="22" customWidth="1"/>
    <col min="2" max="2" width="40.375" style="4" customWidth="1"/>
    <col min="3" max="3" width="7.25390625" style="1" customWidth="1"/>
    <col min="4" max="4" width="15.375" style="1" customWidth="1"/>
    <col min="5" max="5" width="13.25390625" style="1" customWidth="1"/>
    <col min="6" max="8" width="9.125" style="1" customWidth="1"/>
  </cols>
  <sheetData>
    <row r="2" ht="18">
      <c r="A2" s="12" t="s">
        <v>98</v>
      </c>
    </row>
    <row r="3" spans="1:5" ht="18">
      <c r="A3" s="12" t="s">
        <v>13</v>
      </c>
      <c r="B3" s="12"/>
      <c r="C3" s="67"/>
      <c r="D3" s="67"/>
      <c r="E3" s="67"/>
    </row>
    <row r="4" spans="1:5" ht="18" customHeight="1">
      <c r="A4" s="12" t="s">
        <v>22</v>
      </c>
      <c r="B4" s="12"/>
      <c r="C4" s="67"/>
      <c r="D4" s="67"/>
      <c r="E4" s="67"/>
    </row>
    <row r="5" spans="1:5" ht="18">
      <c r="A5" s="67"/>
      <c r="B5" s="12"/>
      <c r="C5" s="67"/>
      <c r="D5" s="67"/>
      <c r="E5" s="67"/>
    </row>
    <row r="6" spans="1:5" ht="15.75">
      <c r="A6" s="23"/>
      <c r="B6" s="13" t="s">
        <v>23</v>
      </c>
      <c r="C6" s="23" t="s">
        <v>100</v>
      </c>
      <c r="D6" s="23"/>
      <c r="E6" s="23"/>
    </row>
    <row r="7" spans="1:7" ht="26.25" customHeight="1">
      <c r="A7" s="144" t="s">
        <v>16</v>
      </c>
      <c r="B7" s="71" t="s">
        <v>9</v>
      </c>
      <c r="C7" s="71" t="s">
        <v>8</v>
      </c>
      <c r="D7" s="71" t="s">
        <v>7</v>
      </c>
      <c r="E7" s="71"/>
      <c r="F7" s="158" t="s">
        <v>102</v>
      </c>
      <c r="G7" s="71" t="s">
        <v>90</v>
      </c>
    </row>
    <row r="8" spans="1:7" ht="12.75" customHeight="1">
      <c r="A8" s="144"/>
      <c r="B8" s="71"/>
      <c r="C8" s="71"/>
      <c r="D8" s="3" t="s">
        <v>101</v>
      </c>
      <c r="E8" s="79" t="s">
        <v>97</v>
      </c>
      <c r="F8" s="158"/>
      <c r="G8" s="71"/>
    </row>
    <row r="9" spans="1:7" ht="18" customHeight="1">
      <c r="A9" s="57">
        <v>54</v>
      </c>
      <c r="B9" s="51" t="s">
        <v>59</v>
      </c>
      <c r="C9" s="35" t="s">
        <v>19</v>
      </c>
      <c r="D9" s="2">
        <v>6</v>
      </c>
      <c r="E9" s="19">
        <v>8</v>
      </c>
      <c r="F9" s="2">
        <f>SUM(D9:E9)</f>
        <v>14</v>
      </c>
      <c r="G9" s="2">
        <v>6</v>
      </c>
    </row>
    <row r="10" spans="1:7" ht="12.75" customHeight="1">
      <c r="A10" s="57">
        <v>52</v>
      </c>
      <c r="B10" s="51" t="s">
        <v>27</v>
      </c>
      <c r="C10" s="35" t="s">
        <v>19</v>
      </c>
      <c r="D10" s="2" t="s">
        <v>80</v>
      </c>
      <c r="E10" s="2">
        <v>9</v>
      </c>
      <c r="F10" s="2">
        <v>0</v>
      </c>
      <c r="G10" s="2">
        <v>10</v>
      </c>
    </row>
    <row r="11" spans="1:7" ht="12.75" customHeight="1">
      <c r="A11" s="57">
        <v>78</v>
      </c>
      <c r="B11" s="51" t="s">
        <v>60</v>
      </c>
      <c r="C11" s="35" t="s">
        <v>19</v>
      </c>
      <c r="D11" s="2">
        <v>3</v>
      </c>
      <c r="E11" s="19">
        <v>4</v>
      </c>
      <c r="F11" s="2">
        <f>SUM(D11:E11)</f>
        <v>7</v>
      </c>
      <c r="G11" s="2">
        <v>4</v>
      </c>
    </row>
    <row r="12" spans="1:7" ht="12.75" customHeight="1">
      <c r="A12" s="57">
        <v>20</v>
      </c>
      <c r="B12" s="51" t="s">
        <v>34</v>
      </c>
      <c r="C12" s="35" t="s">
        <v>19</v>
      </c>
      <c r="D12" s="2">
        <v>1</v>
      </c>
      <c r="E12" s="19">
        <v>1</v>
      </c>
      <c r="F12" s="2">
        <f>SUM(D12:E12)</f>
        <v>2</v>
      </c>
      <c r="G12" s="2">
        <v>1</v>
      </c>
    </row>
    <row r="13" spans="1:7" ht="12.75" customHeight="1">
      <c r="A13" s="57">
        <v>19</v>
      </c>
      <c r="B13" s="51" t="s">
        <v>21</v>
      </c>
      <c r="C13" s="35" t="s">
        <v>19</v>
      </c>
      <c r="D13" s="2" t="s">
        <v>80</v>
      </c>
      <c r="E13" s="19">
        <v>6</v>
      </c>
      <c r="F13" s="2">
        <v>0</v>
      </c>
      <c r="G13" s="2">
        <v>10</v>
      </c>
    </row>
    <row r="14" spans="1:7" ht="12.75" customHeight="1">
      <c r="A14" s="57">
        <v>23</v>
      </c>
      <c r="B14" s="51" t="s">
        <v>47</v>
      </c>
      <c r="C14" s="35" t="s">
        <v>19</v>
      </c>
      <c r="D14" s="2">
        <v>4</v>
      </c>
      <c r="E14" s="19">
        <v>3</v>
      </c>
      <c r="F14" s="2">
        <f>SUM(D14:E14)</f>
        <v>7</v>
      </c>
      <c r="G14" s="2">
        <v>3</v>
      </c>
    </row>
    <row r="15" spans="1:7" ht="15" customHeight="1">
      <c r="A15" s="57">
        <v>15</v>
      </c>
      <c r="B15" s="51" t="s">
        <v>33</v>
      </c>
      <c r="C15" s="35" t="s">
        <v>19</v>
      </c>
      <c r="D15" s="2">
        <v>8</v>
      </c>
      <c r="E15" s="19">
        <v>11</v>
      </c>
      <c r="F15" s="2">
        <f>SUM(D15:E15)</f>
        <v>19</v>
      </c>
      <c r="G15" s="2">
        <v>9</v>
      </c>
    </row>
    <row r="16" spans="1:9" s="30" customFormat="1" ht="17.25" customHeight="1">
      <c r="A16" s="57">
        <v>57</v>
      </c>
      <c r="B16" s="51" t="s">
        <v>46</v>
      </c>
      <c r="C16" s="35" t="s">
        <v>19</v>
      </c>
      <c r="D16" s="19">
        <v>5</v>
      </c>
      <c r="E16" s="19">
        <v>5</v>
      </c>
      <c r="F16" s="2">
        <f>SUM(D16:E16)</f>
        <v>10</v>
      </c>
      <c r="G16" s="19">
        <v>5</v>
      </c>
      <c r="H16" s="21"/>
      <c r="I16" s="39"/>
    </row>
    <row r="17" spans="1:7" ht="18.75" customHeight="1">
      <c r="A17" s="57">
        <v>39</v>
      </c>
      <c r="B17" s="51" t="s">
        <v>45</v>
      </c>
      <c r="C17" s="35" t="s">
        <v>19</v>
      </c>
      <c r="D17" s="2">
        <v>2</v>
      </c>
      <c r="E17" s="19">
        <v>2</v>
      </c>
      <c r="F17" s="2">
        <f>SUM(D17:E17)</f>
        <v>4</v>
      </c>
      <c r="G17" s="2">
        <v>2</v>
      </c>
    </row>
    <row r="18" spans="1:7" ht="15.75" customHeight="1">
      <c r="A18" s="57">
        <v>62</v>
      </c>
      <c r="B18" s="51" t="s">
        <v>26</v>
      </c>
      <c r="C18" s="35" t="s">
        <v>19</v>
      </c>
      <c r="D18" s="2" t="s">
        <v>80</v>
      </c>
      <c r="E18" s="19">
        <v>10</v>
      </c>
      <c r="F18" s="2">
        <v>0</v>
      </c>
      <c r="G18" s="2">
        <v>10</v>
      </c>
    </row>
    <row r="19" spans="1:7" ht="17.25" customHeight="1">
      <c r="A19" s="57">
        <v>29</v>
      </c>
      <c r="B19" s="51" t="s">
        <v>51</v>
      </c>
      <c r="C19" s="35" t="s">
        <v>19</v>
      </c>
      <c r="D19" s="19">
        <v>7</v>
      </c>
      <c r="E19" s="19">
        <v>12</v>
      </c>
      <c r="F19" s="2">
        <f>SUM(D19:E19)</f>
        <v>19</v>
      </c>
      <c r="G19" s="2">
        <v>8</v>
      </c>
    </row>
    <row r="20" spans="1:7" ht="12.75" customHeight="1">
      <c r="A20" s="57">
        <v>12</v>
      </c>
      <c r="B20" s="51" t="s">
        <v>38</v>
      </c>
      <c r="C20" s="35" t="s">
        <v>19</v>
      </c>
      <c r="D20" s="2">
        <v>9</v>
      </c>
      <c r="E20" s="19">
        <v>7</v>
      </c>
      <c r="F20" s="2">
        <f>SUM(D20:E20)</f>
        <v>16</v>
      </c>
      <c r="G20" s="2">
        <v>7</v>
      </c>
    </row>
    <row r="21" spans="1:9" s="30" customFormat="1" ht="12.75" customHeight="1">
      <c r="A21" s="31"/>
      <c r="B21" s="41"/>
      <c r="C21" s="15"/>
      <c r="D21" s="89"/>
      <c r="E21" s="49"/>
      <c r="F21" s="49"/>
      <c r="G21" s="49"/>
      <c r="H21" s="21"/>
      <c r="I21" s="39"/>
    </row>
    <row r="22" spans="1:7" ht="12.75" customHeight="1">
      <c r="A22" s="57">
        <v>24</v>
      </c>
      <c r="B22" s="51" t="s">
        <v>36</v>
      </c>
      <c r="C22" s="35" t="s">
        <v>20</v>
      </c>
      <c r="D22" s="2" t="s">
        <v>80</v>
      </c>
      <c r="E22" s="19">
        <v>1</v>
      </c>
      <c r="F22" s="2">
        <v>0</v>
      </c>
      <c r="G22" s="2">
        <v>5</v>
      </c>
    </row>
    <row r="23" spans="1:7" ht="12.75" customHeight="1">
      <c r="A23" s="57">
        <v>58</v>
      </c>
      <c r="B23" s="51" t="s">
        <v>48</v>
      </c>
      <c r="C23" s="35" t="s">
        <v>20</v>
      </c>
      <c r="D23" s="2">
        <v>2</v>
      </c>
      <c r="E23" s="19">
        <v>2</v>
      </c>
      <c r="F23" s="2">
        <f>SUM(D23:E23)</f>
        <v>4</v>
      </c>
      <c r="G23" s="2">
        <v>1</v>
      </c>
    </row>
    <row r="24" spans="1:7" ht="12.75" customHeight="1">
      <c r="A24" s="57">
        <v>18</v>
      </c>
      <c r="B24" s="51" t="s">
        <v>30</v>
      </c>
      <c r="C24" s="35" t="s">
        <v>20</v>
      </c>
      <c r="D24" s="2">
        <v>1</v>
      </c>
      <c r="E24" s="19">
        <v>3</v>
      </c>
      <c r="F24" s="2">
        <f>SUM(D24:E24)</f>
        <v>4</v>
      </c>
      <c r="G24" s="2">
        <v>2</v>
      </c>
    </row>
    <row r="25" spans="1:7" ht="13.5" customHeight="1">
      <c r="A25" s="57">
        <v>17</v>
      </c>
      <c r="B25" s="52" t="s">
        <v>42</v>
      </c>
      <c r="C25" s="35" t="s">
        <v>20</v>
      </c>
      <c r="D25" s="2">
        <v>3</v>
      </c>
      <c r="E25" s="19">
        <v>5</v>
      </c>
      <c r="F25" s="2">
        <f>SUM(D25:E25)</f>
        <v>8</v>
      </c>
      <c r="G25" s="2">
        <v>4</v>
      </c>
    </row>
    <row r="26" spans="1:7" ht="12.75" customHeight="1">
      <c r="A26" s="57">
        <v>8</v>
      </c>
      <c r="B26" s="51" t="s">
        <v>55</v>
      </c>
      <c r="C26" s="35" t="s">
        <v>20</v>
      </c>
      <c r="D26" s="2">
        <v>4</v>
      </c>
      <c r="E26" s="19">
        <v>4</v>
      </c>
      <c r="F26" s="2">
        <f>SUM(D26:E26)</f>
        <v>8</v>
      </c>
      <c r="G26" s="2">
        <v>3</v>
      </c>
    </row>
    <row r="27" spans="1:9" s="30" customFormat="1" ht="9" customHeight="1">
      <c r="A27" s="83"/>
      <c r="B27" s="84"/>
      <c r="C27" s="85"/>
      <c r="D27" s="89"/>
      <c r="F27" s="49"/>
      <c r="G27" s="49"/>
      <c r="H27" s="39"/>
      <c r="I27" s="39"/>
    </row>
    <row r="28" spans="1:7" ht="27.75" customHeight="1">
      <c r="A28" s="63">
        <v>9</v>
      </c>
      <c r="B28" s="56" t="s">
        <v>39</v>
      </c>
      <c r="C28" s="35" t="s">
        <v>58</v>
      </c>
      <c r="D28" s="2">
        <v>2</v>
      </c>
      <c r="E28" s="19">
        <v>2</v>
      </c>
      <c r="F28" s="2">
        <f>SUM(D28:E28)</f>
        <v>4</v>
      </c>
      <c r="G28" s="2">
        <v>2</v>
      </c>
    </row>
    <row r="29" spans="1:7" ht="32.25" customHeight="1">
      <c r="A29" s="63">
        <v>64</v>
      </c>
      <c r="B29" s="56" t="s">
        <v>50</v>
      </c>
      <c r="C29" s="35" t="s">
        <v>58</v>
      </c>
      <c r="D29" s="2">
        <v>1</v>
      </c>
      <c r="E29" s="19">
        <v>1</v>
      </c>
      <c r="F29" s="2">
        <f>SUM(D29:E29)</f>
        <v>2</v>
      </c>
      <c r="G29" s="2">
        <v>1</v>
      </c>
    </row>
    <row r="30" spans="1:7" ht="12.75" customHeight="1">
      <c r="A30" s="86"/>
      <c r="B30" s="87"/>
      <c r="C30" s="88"/>
      <c r="D30" s="89"/>
      <c r="E30" s="49"/>
      <c r="F30" s="49"/>
      <c r="G30" s="49"/>
    </row>
    <row r="31" spans="1:7" ht="27" customHeight="1">
      <c r="A31" s="63">
        <v>1</v>
      </c>
      <c r="B31" s="56" t="s">
        <v>49</v>
      </c>
      <c r="C31" s="35" t="s">
        <v>57</v>
      </c>
      <c r="D31" s="2">
        <v>4</v>
      </c>
      <c r="E31" s="19">
        <v>2</v>
      </c>
      <c r="F31" s="2">
        <f>SUM(D31:E31)</f>
        <v>6</v>
      </c>
      <c r="G31" s="2">
        <v>3</v>
      </c>
    </row>
    <row r="32" spans="1:7" ht="25.5" customHeight="1">
      <c r="A32" s="63">
        <v>67</v>
      </c>
      <c r="B32" s="56" t="s">
        <v>31</v>
      </c>
      <c r="C32" s="35" t="s">
        <v>57</v>
      </c>
      <c r="D32" s="2">
        <v>1</v>
      </c>
      <c r="E32" s="19">
        <v>4</v>
      </c>
      <c r="F32" s="2">
        <f>SUM(D32:E32)</f>
        <v>5</v>
      </c>
      <c r="G32" s="2">
        <v>2</v>
      </c>
    </row>
    <row r="33" spans="1:7" ht="25.5" customHeight="1">
      <c r="A33" s="63">
        <v>46</v>
      </c>
      <c r="B33" s="56" t="s">
        <v>40</v>
      </c>
      <c r="C33" s="35" t="s">
        <v>57</v>
      </c>
      <c r="D33" s="2" t="s">
        <v>80</v>
      </c>
      <c r="E33" s="19">
        <v>5</v>
      </c>
      <c r="F33" s="2">
        <v>0</v>
      </c>
      <c r="G33" s="2">
        <v>6</v>
      </c>
    </row>
    <row r="34" spans="1:7" ht="24.75" customHeight="1">
      <c r="A34" s="63">
        <v>69</v>
      </c>
      <c r="B34" s="56" t="s">
        <v>28</v>
      </c>
      <c r="C34" s="35" t="s">
        <v>57</v>
      </c>
      <c r="D34" s="2">
        <v>2</v>
      </c>
      <c r="E34" s="19">
        <v>3</v>
      </c>
      <c r="F34" s="2">
        <f>SUM(D34:E34)</f>
        <v>5</v>
      </c>
      <c r="G34" s="2">
        <v>1</v>
      </c>
    </row>
    <row r="35" spans="1:7" ht="25.5">
      <c r="A35" s="63">
        <v>50</v>
      </c>
      <c r="B35" s="56" t="s">
        <v>35</v>
      </c>
      <c r="C35" s="35" t="s">
        <v>57</v>
      </c>
      <c r="D35" s="35" t="s">
        <v>80</v>
      </c>
      <c r="E35" s="19">
        <v>1</v>
      </c>
      <c r="F35" s="2">
        <v>0</v>
      </c>
      <c r="G35" s="2">
        <v>6</v>
      </c>
    </row>
    <row r="36" spans="1:7" ht="27" customHeight="1">
      <c r="A36" s="63">
        <v>48</v>
      </c>
      <c r="B36" s="56" t="s">
        <v>43</v>
      </c>
      <c r="C36" s="35" t="s">
        <v>57</v>
      </c>
      <c r="D36" s="2">
        <v>3</v>
      </c>
      <c r="E36" s="19">
        <v>6</v>
      </c>
      <c r="F36" s="2">
        <f>SUM(D36:E36)</f>
        <v>9</v>
      </c>
      <c r="G36" s="2">
        <v>4</v>
      </c>
    </row>
    <row r="37" spans="1:7" ht="25.5">
      <c r="A37" s="63">
        <v>11</v>
      </c>
      <c r="B37" s="56" t="s">
        <v>44</v>
      </c>
      <c r="C37" s="35" t="s">
        <v>57</v>
      </c>
      <c r="D37" s="35">
        <v>5</v>
      </c>
      <c r="E37" s="19">
        <v>7</v>
      </c>
      <c r="F37" s="2">
        <f>SUM(D37:E37)</f>
        <v>12</v>
      </c>
      <c r="G37" s="2">
        <v>5</v>
      </c>
    </row>
    <row r="38" spans="1:7" ht="15">
      <c r="A38" s="90"/>
      <c r="B38" s="91"/>
      <c r="C38" s="49"/>
      <c r="D38" s="49"/>
      <c r="E38" s="49"/>
      <c r="F38" s="49"/>
      <c r="G38" s="49"/>
    </row>
    <row r="39" spans="1:7" ht="15">
      <c r="A39" s="64">
        <v>74</v>
      </c>
      <c r="B39" s="92" t="s">
        <v>29</v>
      </c>
      <c r="C39" s="35" t="s">
        <v>17</v>
      </c>
      <c r="D39" s="2">
        <v>1</v>
      </c>
      <c r="E39" s="19">
        <v>1</v>
      </c>
      <c r="F39" s="2">
        <f aca="true" t="shared" si="0" ref="F39:F48">SUM(D39:E39)</f>
        <v>2</v>
      </c>
      <c r="G39" s="2">
        <v>1</v>
      </c>
    </row>
    <row r="40" spans="1:7" ht="15">
      <c r="A40" s="64">
        <v>13</v>
      </c>
      <c r="B40" s="56" t="s">
        <v>41</v>
      </c>
      <c r="C40" s="35" t="s">
        <v>56</v>
      </c>
      <c r="D40" s="2">
        <v>2</v>
      </c>
      <c r="E40" s="19">
        <v>5</v>
      </c>
      <c r="F40" s="2">
        <f t="shared" si="0"/>
        <v>7</v>
      </c>
      <c r="G40" s="2">
        <v>4</v>
      </c>
    </row>
    <row r="41" spans="1:7" ht="15">
      <c r="A41" s="64">
        <v>43</v>
      </c>
      <c r="B41" s="56" t="s">
        <v>14</v>
      </c>
      <c r="C41" s="35" t="s">
        <v>17</v>
      </c>
      <c r="D41" s="2">
        <v>3</v>
      </c>
      <c r="E41" s="19">
        <v>3</v>
      </c>
      <c r="F41" s="2">
        <f t="shared" si="0"/>
        <v>6</v>
      </c>
      <c r="G41" s="2">
        <v>3</v>
      </c>
    </row>
    <row r="42" spans="1:7" ht="15">
      <c r="A42" s="64">
        <v>60</v>
      </c>
      <c r="B42" s="56" t="s">
        <v>66</v>
      </c>
      <c r="C42" s="35" t="s">
        <v>17</v>
      </c>
      <c r="D42" s="2">
        <v>4</v>
      </c>
      <c r="E42" s="19">
        <v>2</v>
      </c>
      <c r="F42" s="2">
        <f t="shared" si="0"/>
        <v>6</v>
      </c>
      <c r="G42" s="2">
        <v>2</v>
      </c>
    </row>
    <row r="43" spans="1:7" ht="15">
      <c r="A43" s="64">
        <v>16</v>
      </c>
      <c r="B43" s="56" t="s">
        <v>52</v>
      </c>
      <c r="C43" s="35" t="s">
        <v>17</v>
      </c>
      <c r="D43" s="2">
        <v>5</v>
      </c>
      <c r="E43" s="19">
        <v>7</v>
      </c>
      <c r="F43" s="2">
        <f t="shared" si="0"/>
        <v>12</v>
      </c>
      <c r="G43" s="2">
        <v>7</v>
      </c>
    </row>
    <row r="44" spans="1:7" ht="15">
      <c r="A44" s="64">
        <v>65</v>
      </c>
      <c r="B44" s="92" t="s">
        <v>54</v>
      </c>
      <c r="C44" s="35" t="s">
        <v>17</v>
      </c>
      <c r="D44" s="2">
        <v>5</v>
      </c>
      <c r="E44" s="19">
        <v>8</v>
      </c>
      <c r="F44" s="2">
        <f t="shared" si="0"/>
        <v>13</v>
      </c>
      <c r="G44" s="2">
        <v>8</v>
      </c>
    </row>
    <row r="45" spans="1:7" ht="15">
      <c r="A45" s="64">
        <v>5</v>
      </c>
      <c r="B45" s="92" t="s">
        <v>18</v>
      </c>
      <c r="C45" s="35" t="s">
        <v>17</v>
      </c>
      <c r="D45" s="2">
        <v>7</v>
      </c>
      <c r="E45" s="19">
        <v>4</v>
      </c>
      <c r="F45" s="2">
        <f t="shared" si="0"/>
        <v>11</v>
      </c>
      <c r="G45" s="2">
        <v>6</v>
      </c>
    </row>
    <row r="46" spans="1:7" ht="15">
      <c r="A46" s="64">
        <v>35</v>
      </c>
      <c r="B46" s="56" t="s">
        <v>37</v>
      </c>
      <c r="C46" s="35" t="s">
        <v>17</v>
      </c>
      <c r="D46" s="2">
        <v>8</v>
      </c>
      <c r="E46" s="19">
        <v>9</v>
      </c>
      <c r="F46" s="2">
        <f t="shared" si="0"/>
        <v>17</v>
      </c>
      <c r="G46" s="2">
        <v>10</v>
      </c>
    </row>
    <row r="47" spans="1:7" ht="15">
      <c r="A47" s="64">
        <v>59</v>
      </c>
      <c r="B47" s="92" t="s">
        <v>53</v>
      </c>
      <c r="C47" s="35" t="s">
        <v>17</v>
      </c>
      <c r="D47" s="2">
        <v>9</v>
      </c>
      <c r="E47" s="19">
        <v>0</v>
      </c>
      <c r="F47" s="2">
        <f t="shared" si="0"/>
        <v>9</v>
      </c>
      <c r="G47" s="2">
        <v>5</v>
      </c>
    </row>
    <row r="48" spans="1:7" ht="15">
      <c r="A48" s="64">
        <v>70</v>
      </c>
      <c r="B48" s="56" t="s">
        <v>32</v>
      </c>
      <c r="C48" s="35" t="s">
        <v>17</v>
      </c>
      <c r="D48" s="2">
        <v>10</v>
      </c>
      <c r="E48" s="19">
        <v>6</v>
      </c>
      <c r="F48" s="2">
        <f t="shared" si="0"/>
        <v>16</v>
      </c>
      <c r="G48" s="2">
        <v>9</v>
      </c>
    </row>
    <row r="50" spans="2:8" ht="15">
      <c r="B50" t="s">
        <v>114</v>
      </c>
      <c r="C50"/>
      <c r="D50"/>
      <c r="E50"/>
      <c r="F50"/>
      <c r="G50" t="s">
        <v>115</v>
      </c>
      <c r="H50"/>
    </row>
    <row r="51" spans="2:8" ht="15">
      <c r="B51" t="s">
        <v>116</v>
      </c>
      <c r="C51"/>
      <c r="D51"/>
      <c r="E51"/>
      <c r="F51"/>
      <c r="G51" t="s">
        <v>117</v>
      </c>
      <c r="H51"/>
    </row>
  </sheetData>
  <mergeCells count="6">
    <mergeCell ref="F7:F8"/>
    <mergeCell ref="G7:G8"/>
    <mergeCell ref="D7:E7"/>
    <mergeCell ref="A7:A8"/>
    <mergeCell ref="C7:C8"/>
    <mergeCell ref="B7:B8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www.SoftForum.kz</cp:lastModifiedBy>
  <cp:lastPrinted>2011-05-29T08:31:24Z</cp:lastPrinted>
  <dcterms:created xsi:type="dcterms:W3CDTF">2006-05-24T14:39:23Z</dcterms:created>
  <dcterms:modified xsi:type="dcterms:W3CDTF">2011-06-02T04:47:37Z</dcterms:modified>
  <cp:category/>
  <cp:version/>
  <cp:contentType/>
  <cp:contentStatus/>
</cp:coreProperties>
</file>